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995" activeTab="0"/>
  </bookViews>
  <sheets>
    <sheet name="Fall 2007" sheetId="1" r:id="rId1"/>
    <sheet name="Proportions" sheetId="2" r:id="rId2"/>
    <sheet name="District" sheetId="3" r:id="rId3"/>
    <sheet name="CFC" sheetId="4" r:id="rId4"/>
    <sheet name="KWC" sheetId="5" r:id="rId5"/>
    <sheet name="MC" sheetId="6" r:id="rId6"/>
    <sheet name="NHC" sheetId="7" r:id="rId7"/>
    <sheet name="TC" sheetId="8" r:id="rId8"/>
    <sheet name="For Graphics" sheetId="9" state="hidden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<sst xmlns="http://schemas.openxmlformats.org/spreadsheetml/2006/main" count="188" uniqueCount="42">
  <si>
    <t>North Harris Montgomery Community College District</t>
  </si>
  <si>
    <t>Fall 2007 Credit Registration</t>
  </si>
  <si>
    <t>Fall 2006</t>
  </si>
  <si>
    <t>Fall 2007</t>
  </si>
  <si>
    <t>Comparison Day</t>
  </si>
  <si>
    <t>Current Day</t>
  </si>
  <si>
    <t>% Change</t>
  </si>
  <si>
    <t>District</t>
  </si>
  <si>
    <t xml:space="preserve">   Students Served</t>
  </si>
  <si>
    <t xml:space="preserve">   Course Enrollments</t>
  </si>
  <si>
    <t xml:space="preserve">   Credit Hours</t>
  </si>
  <si>
    <t xml:space="preserve">   Contact Hours</t>
  </si>
  <si>
    <t>Cy-Fair College</t>
  </si>
  <si>
    <t>Kingwood College</t>
  </si>
  <si>
    <t>Montgomery College</t>
  </si>
  <si>
    <t>North Harris College</t>
  </si>
  <si>
    <t>Tomball College</t>
  </si>
  <si>
    <t>Source: Data Warehouse Daily Registration File</t>
  </si>
  <si>
    <t>Data as of:</t>
  </si>
  <si>
    <t>First day of registration:</t>
  </si>
  <si>
    <t>First day of classes:</t>
  </si>
  <si>
    <r>
      <t xml:space="preserve">Official Day </t>
    </r>
    <r>
      <rPr>
        <b/>
        <vertAlign val="superscript"/>
        <sz val="12"/>
        <rFont val="Arial"/>
        <family val="2"/>
      </rPr>
      <t>1</t>
    </r>
  </si>
  <si>
    <t>FALL 2007</t>
  </si>
  <si>
    <t xml:space="preserve">   Students Served 2007</t>
  </si>
  <si>
    <t xml:space="preserve">   Course Enrollments 2007</t>
  </si>
  <si>
    <t xml:space="preserve">   Credit Hours 2007</t>
  </si>
  <si>
    <t xml:space="preserve">   Contact Hours 2007</t>
  </si>
  <si>
    <t>CFC</t>
  </si>
  <si>
    <t>KWC</t>
  </si>
  <si>
    <t>MC</t>
  </si>
  <si>
    <t>NHC</t>
  </si>
  <si>
    <t>TC</t>
  </si>
  <si>
    <t xml:space="preserve">         North Harris Montgomery Community College District</t>
  </si>
  <si>
    <t>Official Day</t>
  </si>
  <si>
    <t>Fall 2007 Credit Registration - Proportions</t>
  </si>
  <si>
    <r>
      <t>1</t>
    </r>
    <r>
      <rPr>
        <sz val="9"/>
        <rFont val="Arial"/>
        <family val="2"/>
      </rPr>
      <t>From Registration Report as of September 12, 2006, the end of official day of record for classes in Fall 2006.</t>
    </r>
  </si>
  <si>
    <t>Target</t>
  </si>
  <si>
    <t>Official Day / Target</t>
  </si>
  <si>
    <t>Target Increase Percentage for 2007</t>
  </si>
  <si>
    <t>Amount Increased for 2007</t>
  </si>
  <si>
    <t>Target goals 2007 Calculated for Column E</t>
  </si>
  <si>
    <t>Data are as of 15 days after the start of the term.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</si>
</sst>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00000"/>
    <numFmt numFmtId="176" formatCode="0,000"/>
  </numFmts>
  <fonts count="6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0"/>
    </font>
    <font>
      <vertAlign val="superscript"/>
      <sz val="10"/>
      <name val="Arial"/>
      <family val="2"/>
    </font>
    <font>
      <sz val="11"/>
      <name val="Arial"/>
      <family val="2"/>
    </font>
    <font>
      <b/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vertAlign val="superscript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75"/>
      <color indexed="8"/>
      <name val="Arial"/>
      <family val="0"/>
    </font>
    <font>
      <b/>
      <sz val="11.25"/>
      <color indexed="9"/>
      <name val="Arial"/>
      <family val="0"/>
    </font>
    <font>
      <b/>
      <sz val="9.75"/>
      <color indexed="8"/>
      <name val="Arial"/>
      <family val="0"/>
    </font>
    <font>
      <sz val="8.25"/>
      <color indexed="8"/>
      <name val="Arial"/>
      <family val="0"/>
    </font>
    <font>
      <sz val="10"/>
      <color indexed="8"/>
      <name val="Arial"/>
      <family val="0"/>
    </font>
    <font>
      <b/>
      <sz val="11.75"/>
      <color indexed="9"/>
      <name val="Arial"/>
      <family val="0"/>
    </font>
    <font>
      <b/>
      <sz val="10"/>
      <color indexed="8"/>
      <name val="Arial"/>
      <family val="0"/>
    </font>
    <font>
      <sz val="3"/>
      <color indexed="8"/>
      <name val="Arial"/>
      <family val="0"/>
    </font>
    <font>
      <b/>
      <sz val="3"/>
      <color indexed="8"/>
      <name val="Arial"/>
      <family val="0"/>
    </font>
    <font>
      <sz val="3.25"/>
      <color indexed="8"/>
      <name val="Arial"/>
      <family val="0"/>
    </font>
    <font>
      <b/>
      <sz val="3.25"/>
      <color indexed="8"/>
      <name val="Arial"/>
      <family val="0"/>
    </font>
    <font>
      <sz val="2.75"/>
      <color indexed="8"/>
      <name val="Arial"/>
      <family val="0"/>
    </font>
    <font>
      <b/>
      <sz val="2.7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33" borderId="18" xfId="0" applyFont="1" applyFill="1" applyBorder="1" applyAlignment="1">
      <alignment/>
    </xf>
    <xf numFmtId="165" fontId="2" fillId="33" borderId="19" xfId="42" applyNumberFormat="1" applyFont="1" applyFill="1" applyBorder="1" applyAlignment="1">
      <alignment/>
    </xf>
    <xf numFmtId="166" fontId="2" fillId="33" borderId="20" xfId="59" applyNumberFormat="1" applyFont="1" applyFill="1" applyBorder="1" applyAlignment="1">
      <alignment horizontal="center"/>
    </xf>
    <xf numFmtId="0" fontId="2" fillId="0" borderId="18" xfId="0" applyFont="1" applyBorder="1" applyAlignment="1">
      <alignment/>
    </xf>
    <xf numFmtId="165" fontId="2" fillId="0" borderId="19" xfId="42" applyNumberFormat="1" applyFont="1" applyBorder="1" applyAlignment="1">
      <alignment/>
    </xf>
    <xf numFmtId="166" fontId="2" fillId="0" borderId="20" xfId="59" applyNumberFormat="1" applyFont="1" applyBorder="1" applyAlignment="1">
      <alignment horizontal="center"/>
    </xf>
    <xf numFmtId="0" fontId="2" fillId="34" borderId="18" xfId="0" applyFont="1" applyFill="1" applyBorder="1" applyAlignment="1">
      <alignment/>
    </xf>
    <xf numFmtId="165" fontId="2" fillId="34" borderId="19" xfId="42" applyNumberFormat="1" applyFont="1" applyFill="1" applyBorder="1" applyAlignment="1">
      <alignment/>
    </xf>
    <xf numFmtId="166" fontId="2" fillId="34" borderId="20" xfId="59" applyNumberFormat="1" applyFont="1" applyFill="1" applyBorder="1" applyAlignment="1">
      <alignment horizontal="center"/>
    </xf>
    <xf numFmtId="0" fontId="2" fillId="0" borderId="19" xfId="0" applyFont="1" applyBorder="1" applyAlignment="1">
      <alignment/>
    </xf>
    <xf numFmtId="3" fontId="2" fillId="0" borderId="19" xfId="42" applyNumberFormat="1" applyFont="1" applyBorder="1" applyAlignment="1">
      <alignment horizontal="right"/>
    </xf>
    <xf numFmtId="0" fontId="1" fillId="35" borderId="18" xfId="0" applyFont="1" applyFill="1" applyBorder="1" applyAlignment="1">
      <alignment/>
    </xf>
    <xf numFmtId="3" fontId="1" fillId="0" borderId="19" xfId="0" applyNumberFormat="1" applyFont="1" applyBorder="1" applyAlignment="1">
      <alignment/>
    </xf>
    <xf numFmtId="3" fontId="2" fillId="0" borderId="19" xfId="42" applyNumberFormat="1" applyFont="1" applyBorder="1" applyAlignment="1">
      <alignment horizontal="center"/>
    </xf>
    <xf numFmtId="3" fontId="2" fillId="33" borderId="19" xfId="0" applyNumberFormat="1" applyFont="1" applyFill="1" applyBorder="1" applyAlignment="1">
      <alignment/>
    </xf>
    <xf numFmtId="165" fontId="2" fillId="33" borderId="19" xfId="42" applyNumberFormat="1" applyFont="1" applyFill="1" applyBorder="1" applyAlignment="1">
      <alignment horizontal="center"/>
    </xf>
    <xf numFmtId="3" fontId="2" fillId="0" borderId="19" xfId="0" applyNumberFormat="1" applyFont="1" applyBorder="1" applyAlignment="1">
      <alignment/>
    </xf>
    <xf numFmtId="165" fontId="2" fillId="0" borderId="19" xfId="42" applyNumberFormat="1" applyFont="1" applyBorder="1" applyAlignment="1">
      <alignment horizontal="center"/>
    </xf>
    <xf numFmtId="3" fontId="2" fillId="34" borderId="19" xfId="0" applyNumberFormat="1" applyFont="1" applyFill="1" applyBorder="1" applyAlignment="1">
      <alignment/>
    </xf>
    <xf numFmtId="165" fontId="2" fillId="34" borderId="19" xfId="42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165" fontId="2" fillId="0" borderId="19" xfId="42" applyNumberFormat="1" applyFont="1" applyFill="1" applyBorder="1" applyAlignment="1">
      <alignment horizontal="center"/>
    </xf>
    <xf numFmtId="165" fontId="2" fillId="0" borderId="19" xfId="42" applyNumberFormat="1" applyFont="1" applyFill="1" applyBorder="1" applyAlignment="1">
      <alignment/>
    </xf>
    <xf numFmtId="166" fontId="2" fillId="0" borderId="20" xfId="59" applyNumberFormat="1" applyFont="1" applyFill="1" applyBorder="1" applyAlignment="1">
      <alignment horizontal="center"/>
    </xf>
    <xf numFmtId="0" fontId="1" fillId="36" borderId="18" xfId="0" applyFont="1" applyFill="1" applyBorder="1" applyAlignment="1">
      <alignment/>
    </xf>
    <xf numFmtId="0" fontId="1" fillId="37" borderId="18" xfId="0" applyFont="1" applyFill="1" applyBorder="1" applyAlignment="1">
      <alignment/>
    </xf>
    <xf numFmtId="0" fontId="1" fillId="38" borderId="18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39" borderId="18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3" fontId="2" fillId="34" borderId="22" xfId="0" applyNumberFormat="1" applyFont="1" applyFill="1" applyBorder="1" applyAlignment="1">
      <alignment/>
    </xf>
    <xf numFmtId="165" fontId="2" fillId="34" borderId="22" xfId="42" applyNumberFormat="1" applyFont="1" applyFill="1" applyBorder="1" applyAlignment="1">
      <alignment horizontal="center"/>
    </xf>
    <xf numFmtId="165" fontId="2" fillId="34" borderId="22" xfId="42" applyNumberFormat="1" applyFont="1" applyFill="1" applyBorder="1" applyAlignment="1">
      <alignment/>
    </xf>
    <xf numFmtId="166" fontId="2" fillId="34" borderId="23" xfId="59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65" fontId="2" fillId="0" borderId="0" xfId="42" applyNumberFormat="1" applyFont="1" applyAlignment="1">
      <alignment/>
    </xf>
    <xf numFmtId="166" fontId="2" fillId="0" borderId="0" xfId="59" applyNumberFormat="1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Font="1" applyFill="1" applyBorder="1" applyAlignment="1">
      <alignment horizontal="right"/>
    </xf>
    <xf numFmtId="165" fontId="0" fillId="0" borderId="25" xfId="42" applyNumberFormat="1" applyFont="1" applyFill="1" applyBorder="1" applyAlignment="1">
      <alignment horizontal="right"/>
    </xf>
    <xf numFmtId="0" fontId="0" fillId="0" borderId="17" xfId="0" applyBorder="1" applyAlignment="1">
      <alignment/>
    </xf>
    <xf numFmtId="165" fontId="0" fillId="33" borderId="19" xfId="42" applyNumberFormat="1" applyFont="1" applyFill="1" applyBorder="1" applyAlignment="1">
      <alignment horizontal="right"/>
    </xf>
    <xf numFmtId="166" fontId="0" fillId="33" borderId="20" xfId="59" applyNumberFormat="1" applyFont="1" applyFill="1" applyBorder="1" applyAlignment="1">
      <alignment/>
    </xf>
    <xf numFmtId="165" fontId="0" fillId="0" borderId="19" xfId="42" applyNumberFormat="1" applyFont="1" applyFill="1" applyBorder="1" applyAlignment="1">
      <alignment horizontal="right"/>
    </xf>
    <xf numFmtId="166" fontId="0" fillId="0" borderId="20" xfId="59" applyNumberFormat="1" applyFont="1" applyBorder="1" applyAlignment="1">
      <alignment/>
    </xf>
    <xf numFmtId="165" fontId="0" fillId="34" borderId="22" xfId="42" applyNumberFormat="1" applyFont="1" applyFill="1" applyBorder="1" applyAlignment="1">
      <alignment horizontal="right"/>
    </xf>
    <xf numFmtId="166" fontId="0" fillId="34" borderId="23" xfId="59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5" fontId="0" fillId="0" borderId="0" xfId="42" applyNumberFormat="1" applyFont="1" applyFill="1" applyBorder="1" applyAlignment="1">
      <alignment horizontal="right"/>
    </xf>
    <xf numFmtId="0" fontId="5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3" fontId="0" fillId="33" borderId="19" xfId="0" applyNumberFormat="1" applyFont="1" applyFill="1" applyBorder="1" applyAlignment="1">
      <alignment horizontal="right"/>
    </xf>
    <xf numFmtId="3" fontId="0" fillId="0" borderId="19" xfId="0" applyNumberFormat="1" applyFont="1" applyFill="1" applyBorder="1" applyAlignment="1">
      <alignment horizontal="right"/>
    </xf>
    <xf numFmtId="3" fontId="0" fillId="34" borderId="22" xfId="0" applyNumberFormat="1" applyFont="1" applyFill="1" applyBorder="1" applyAlignment="1">
      <alignment horizontal="right"/>
    </xf>
    <xf numFmtId="0" fontId="1" fillId="33" borderId="19" xfId="0" applyFont="1" applyFill="1" applyBorder="1" applyAlignment="1">
      <alignment/>
    </xf>
    <xf numFmtId="0" fontId="12" fillId="33" borderId="19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19" xfId="0" applyBorder="1" applyAlignment="1">
      <alignment/>
    </xf>
    <xf numFmtId="0" fontId="1" fillId="35" borderId="19" xfId="0" applyFont="1" applyFill="1" applyBorder="1" applyAlignment="1">
      <alignment/>
    </xf>
    <xf numFmtId="0" fontId="1" fillId="36" borderId="19" xfId="0" applyFont="1" applyFill="1" applyBorder="1" applyAlignment="1">
      <alignment/>
    </xf>
    <xf numFmtId="0" fontId="1" fillId="37" borderId="19" xfId="0" applyFont="1" applyFill="1" applyBorder="1" applyAlignment="1">
      <alignment/>
    </xf>
    <xf numFmtId="0" fontId="1" fillId="38" borderId="19" xfId="0" applyFont="1" applyFill="1" applyBorder="1" applyAlignment="1">
      <alignment/>
    </xf>
    <xf numFmtId="0" fontId="1" fillId="39" borderId="19" xfId="0" applyFont="1" applyFill="1" applyBorder="1" applyAlignment="1">
      <alignment/>
    </xf>
    <xf numFmtId="0" fontId="12" fillId="0" borderId="0" xfId="0" applyFont="1" applyAlignment="1">
      <alignment/>
    </xf>
    <xf numFmtId="176" fontId="0" fillId="33" borderId="19" xfId="0" applyNumberFormat="1" applyFont="1" applyFill="1" applyBorder="1" applyAlignment="1">
      <alignment horizontal="right"/>
    </xf>
    <xf numFmtId="176" fontId="0" fillId="0" borderId="19" xfId="0" applyNumberFormat="1" applyFont="1" applyFill="1" applyBorder="1" applyAlignment="1">
      <alignment horizontal="right"/>
    </xf>
    <xf numFmtId="176" fontId="0" fillId="34" borderId="22" xfId="0" applyNumberFormat="1" applyFont="1" applyFill="1" applyBorder="1" applyAlignment="1">
      <alignment horizontal="right"/>
    </xf>
    <xf numFmtId="176" fontId="0" fillId="0" borderId="19" xfId="0" applyNumberFormat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9" xfId="0" applyFont="1" applyFill="1" applyBorder="1" applyAlignment="1">
      <alignment wrapText="1"/>
    </xf>
    <xf numFmtId="0" fontId="2" fillId="33" borderId="19" xfId="0" applyFont="1" applyFill="1" applyBorder="1" applyAlignment="1">
      <alignment wrapText="1"/>
    </xf>
    <xf numFmtId="9" fontId="0" fillId="0" borderId="19" xfId="59" applyFont="1" applyBorder="1" applyAlignment="1">
      <alignment/>
    </xf>
    <xf numFmtId="166" fontId="0" fillId="0" borderId="19" xfId="59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26" xfId="0" applyNumberFormat="1" applyFont="1" applyBorder="1" applyAlignment="1">
      <alignment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95"/>
          <c:y val="0.17375"/>
          <c:w val="0.6455"/>
          <c:h val="0.77075"/>
        </c:manualLayout>
      </c:layout>
      <c:pieChart>
        <c:varyColors val="1"/>
        <c:ser>
          <c:idx val="2"/>
          <c:order val="0"/>
          <c:tx>
            <c:strRef>
              <c:f>'For Graphics'!$A$1</c:f>
              <c:strCache>
                <c:ptCount val="1"/>
                <c:pt idx="0">
                  <c:v>   Students Served 2007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'For Graphics'!$A$4:$A$8</c:f>
              <c:strCache>
                <c:ptCount val="5"/>
                <c:pt idx="0">
                  <c:v>CFC</c:v>
                </c:pt>
                <c:pt idx="1">
                  <c:v>KWC</c:v>
                </c:pt>
                <c:pt idx="2">
                  <c:v>MC</c:v>
                </c:pt>
                <c:pt idx="3">
                  <c:v>NHC</c:v>
                </c:pt>
                <c:pt idx="4">
                  <c:v>TC</c:v>
                </c:pt>
              </c:strCache>
            </c:strRef>
          </c:cat>
          <c:val>
            <c:numRef>
              <c:f>'For Graphics'!$B$4:$B$8</c:f>
              <c:numCache>
                <c:ptCount val="5"/>
                <c:pt idx="0">
                  <c:v>12248</c:v>
                </c:pt>
                <c:pt idx="1">
                  <c:v>7918</c:v>
                </c:pt>
                <c:pt idx="2">
                  <c:v>9254</c:v>
                </c:pt>
                <c:pt idx="3">
                  <c:v>11380</c:v>
                </c:pt>
                <c:pt idx="4">
                  <c:v>8453</c:v>
                </c:pt>
              </c:numCache>
            </c:numRef>
          </c:val>
        </c:ser>
      </c:pieChart>
      <c:spPr>
        <a:pattFill prst="pct5">
          <a:fgClr>
            <a:srgbClr val="FFFFFF"/>
          </a:fgClr>
          <a:bgClr>
            <a:srgbClr val="FFFFFF"/>
          </a:bgClr>
        </a:pattFill>
        <a:ln w="3175">
          <a:noFill/>
        </a:ln>
      </c:spPr>
    </c:plotArea>
    <c:legend>
      <c:legendPos val="r"/>
      <c:layout>
        <c:manualLayout>
          <c:xMode val="edge"/>
          <c:yMode val="edge"/>
          <c:x val="0.74125"/>
          <c:y val="0.2245"/>
          <c:w val="0.2375"/>
          <c:h val="0.5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3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2"/>
          <c:order val="0"/>
          <c:tx>
            <c:strRef>
              <c:f>'[1]District'!#REF!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'[1]District'!#REF!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'[1]District'!#REF!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pattFill prst="pct5">
          <a:fgClr>
            <a:srgbClr val="FFFFFF"/>
          </a:fgClr>
          <a:bgClr>
            <a:srgbClr val="FFFFFF"/>
          </a:bgClr>
        </a:patt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2"/>
          <c:order val="0"/>
          <c:tx>
            <c:strRef>
              <c:f>'[1]District'!#REF!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'[1]District'!#REF!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'[1]District'!#REF!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pattFill prst="pct5">
          <a:fgClr>
            <a:srgbClr val="FFFFFF"/>
          </a:fgClr>
          <a:bgClr>
            <a:srgbClr val="FFFFFF"/>
          </a:bgClr>
        </a:patt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3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2"/>
          <c:order val="0"/>
          <c:tx>
            <c:strRef>
              <c:f>'[1]District'!#REF!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'[1]District'!#REF!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'[1]District'!#REF!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pattFill prst="pct5">
          <a:fgClr>
            <a:srgbClr val="FFFFFF"/>
          </a:fgClr>
          <a:bgClr>
            <a:srgbClr val="FFFFFF"/>
          </a:bgClr>
        </a:patt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Students Served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5"/>
          <c:w val="0.7272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'For Graphics'!$G$1</c:f>
              <c:strCache>
                <c:ptCount val="1"/>
                <c:pt idx="0">
                  <c:v>Official Day / Target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'For Graphics'!$A$44:$B$44</c:f>
              <c:numCache>
                <c:ptCount val="2"/>
                <c:pt idx="0">
                  <c:v>2006</c:v>
                </c:pt>
                <c:pt idx="1">
                  <c:v>2007</c:v>
                </c:pt>
              </c:numCache>
            </c:numRef>
          </c:cat>
          <c:val>
            <c:numRef>
              <c:f>'For Graphics'!$D$3:$E$3</c:f>
              <c:numCache>
                <c:ptCount val="2"/>
                <c:pt idx="0">
                  <c:v>46048</c:v>
                </c:pt>
                <c:pt idx="1">
                  <c:v>47889.92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District!$A$8</c:f>
              <c:strCache>
                <c:ptCount val="1"/>
                <c:pt idx="0">
                  <c:v>District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District!$C$9:$D$9</c:f>
              <c:numCache/>
            </c:numRef>
          </c:val>
          <c:smooth val="0"/>
        </c:ser>
        <c:marker val="1"/>
        <c:axId val="58690643"/>
        <c:axId val="58453740"/>
      </c:lineChart>
      <c:catAx>
        <c:axId val="58690643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53740"/>
        <c:crosses val="autoZero"/>
        <c:auto val="1"/>
        <c:lblOffset val="100"/>
        <c:tickLblSkip val="1"/>
        <c:noMultiLvlLbl val="0"/>
      </c:catAx>
      <c:valAx>
        <c:axId val="58453740"/>
        <c:scaling>
          <c:orientation val="minMax"/>
          <c:max val="60000"/>
          <c:min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90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"/>
          <c:y val="0.312"/>
          <c:w val="0.2305"/>
          <c:h val="0.4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Course Enrollments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4"/>
          <c:w val="0.697"/>
          <c:h val="0.85125"/>
        </c:manualLayout>
      </c:layout>
      <c:lineChart>
        <c:grouping val="standard"/>
        <c:varyColors val="0"/>
        <c:ser>
          <c:idx val="0"/>
          <c:order val="0"/>
          <c:tx>
            <c:strRef>
              <c:f>'For Graphics'!$G$1</c:f>
              <c:strCache>
                <c:ptCount val="1"/>
                <c:pt idx="0">
                  <c:v>Official Day / Target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'For Graphics'!$A$44:$B$44</c:f>
              <c:numCache>
                <c:ptCount val="2"/>
                <c:pt idx="0">
                  <c:v>2006</c:v>
                </c:pt>
                <c:pt idx="1">
                  <c:v>2007</c:v>
                </c:pt>
              </c:numCache>
            </c:numRef>
          </c:cat>
          <c:val>
            <c:numRef>
              <c:f>'For Graphics'!$D$13:$E$13</c:f>
              <c:numCache>
                <c:ptCount val="2"/>
                <c:pt idx="0">
                  <c:v>112747</c:v>
                </c:pt>
                <c:pt idx="1">
                  <c:v>117256.88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District!$A$8</c:f>
              <c:strCache>
                <c:ptCount val="1"/>
                <c:pt idx="0">
                  <c:v>District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District!$C$10:$D$10</c:f>
              <c:numCache/>
            </c:numRef>
          </c:val>
          <c:smooth val="0"/>
        </c:ser>
        <c:marker val="1"/>
        <c:axId val="56321613"/>
        <c:axId val="37132470"/>
      </c:lineChart>
      <c:catAx>
        <c:axId val="56321613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32470"/>
        <c:crosses val="autoZero"/>
        <c:auto val="1"/>
        <c:lblOffset val="100"/>
        <c:tickLblSkip val="1"/>
        <c:noMultiLvlLbl val="0"/>
      </c:catAx>
      <c:valAx>
        <c:axId val="37132470"/>
        <c:scaling>
          <c:orientation val="minMax"/>
          <c:min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21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875"/>
          <c:y val="0.307"/>
          <c:w val="0.264"/>
          <c:h val="0.4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Credit Hours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2"/>
          <c:w val="0.7345"/>
          <c:h val="0.8685"/>
        </c:manualLayout>
      </c:layout>
      <c:lineChart>
        <c:grouping val="standard"/>
        <c:varyColors val="0"/>
        <c:ser>
          <c:idx val="0"/>
          <c:order val="0"/>
          <c:tx>
            <c:strRef>
              <c:f>'For Graphics'!$G$1</c:f>
              <c:strCache>
                <c:ptCount val="1"/>
                <c:pt idx="0">
                  <c:v>Official Day / Target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'For Graphics'!$A$44:$B$44</c:f>
              <c:numCache>
                <c:ptCount val="2"/>
                <c:pt idx="0">
                  <c:v>2006</c:v>
                </c:pt>
                <c:pt idx="1">
                  <c:v>2007</c:v>
                </c:pt>
              </c:numCache>
            </c:numRef>
          </c:cat>
          <c:val>
            <c:numRef>
              <c:f>'For Graphics'!$D$23:$E$23</c:f>
              <c:numCache>
                <c:ptCount val="2"/>
                <c:pt idx="0">
                  <c:v>347314</c:v>
                </c:pt>
                <c:pt idx="1">
                  <c:v>361206.56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District!$A$8</c:f>
              <c:strCache>
                <c:ptCount val="1"/>
                <c:pt idx="0">
                  <c:v>District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District!$C$11:$D$11</c:f>
              <c:numCache/>
            </c:numRef>
          </c:val>
          <c:smooth val="0"/>
        </c:ser>
        <c:marker val="1"/>
        <c:axId val="65756775"/>
        <c:axId val="54940064"/>
      </c:lineChart>
      <c:catAx>
        <c:axId val="65756775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40064"/>
        <c:crosses val="autoZero"/>
        <c:auto val="1"/>
        <c:lblOffset val="100"/>
        <c:tickLblSkip val="1"/>
        <c:noMultiLvlLbl val="0"/>
      </c:catAx>
      <c:valAx>
        <c:axId val="54940064"/>
        <c:scaling>
          <c:orientation val="minMax"/>
          <c:max val="410000"/>
          <c:min val="1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567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75"/>
          <c:y val="0.3145"/>
          <c:w val="0.233"/>
          <c:h val="0.4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Contact Hours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75"/>
          <c:w val="0.71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'For Graphics'!$G$1</c:f>
              <c:strCache>
                <c:ptCount val="1"/>
                <c:pt idx="0">
                  <c:v>Official Day / Target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'For Graphics'!$A$44:$B$44</c:f>
              <c:numCache>
                <c:ptCount val="2"/>
                <c:pt idx="0">
                  <c:v>2006</c:v>
                </c:pt>
                <c:pt idx="1">
                  <c:v>2007</c:v>
                </c:pt>
              </c:numCache>
            </c:numRef>
          </c:cat>
          <c:val>
            <c:numRef>
              <c:f>'For Graphics'!$D$33:$E$33</c:f>
              <c:numCache>
                <c:ptCount val="2"/>
                <c:pt idx="0">
                  <c:v>6910028</c:v>
                </c:pt>
                <c:pt idx="1">
                  <c:v>7186429.12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District!$A$8</c:f>
              <c:strCache>
                <c:ptCount val="1"/>
                <c:pt idx="0">
                  <c:v>District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District!$C$12:$D$12</c:f>
              <c:numCache/>
            </c:numRef>
          </c:val>
          <c:smooth val="0"/>
        </c:ser>
        <c:marker val="1"/>
        <c:axId val="24698529"/>
        <c:axId val="20960170"/>
      </c:lineChart>
      <c:catAx>
        <c:axId val="24698529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60170"/>
        <c:crosses val="autoZero"/>
        <c:auto val="1"/>
        <c:lblOffset val="100"/>
        <c:tickLblSkip val="1"/>
        <c:noMultiLvlLbl val="0"/>
      </c:catAx>
      <c:valAx>
        <c:axId val="20960170"/>
        <c:scaling>
          <c:orientation val="minMax"/>
          <c:max val="8010000"/>
          <c:min val="3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98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"/>
          <c:y val="0.2945"/>
          <c:w val="0.2545"/>
          <c:h val="0.4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Students Served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5"/>
          <c:w val="0.7272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'For Graphics'!$G$1</c:f>
              <c:strCache>
                <c:ptCount val="1"/>
                <c:pt idx="0">
                  <c:v>Official Day / Target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'For Graphics'!$A$44:$B$44</c:f>
              <c:numCache>
                <c:ptCount val="2"/>
                <c:pt idx="0">
                  <c:v>2006</c:v>
                </c:pt>
                <c:pt idx="1">
                  <c:v>2007</c:v>
                </c:pt>
              </c:numCache>
            </c:numRef>
          </c:cat>
          <c:val>
            <c:numRef>
              <c:f>'For Graphics'!$D$4:$E$4</c:f>
              <c:numCache>
                <c:ptCount val="2"/>
                <c:pt idx="0">
                  <c:v>11209</c:v>
                </c:pt>
                <c:pt idx="1">
                  <c:v>11993.630000000001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CFC!$A$8</c:f>
              <c:strCache>
                <c:ptCount val="1"/>
                <c:pt idx="0">
                  <c:v>Cy-Fair College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CFC!$C$9:$D$9</c:f>
              <c:numCache/>
            </c:numRef>
          </c:val>
          <c:smooth val="0"/>
        </c:ser>
        <c:marker val="1"/>
        <c:axId val="54423803"/>
        <c:axId val="20052180"/>
      </c:lineChart>
      <c:catAx>
        <c:axId val="54423803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52180"/>
        <c:crosses val="autoZero"/>
        <c:auto val="1"/>
        <c:lblOffset val="100"/>
        <c:tickLblSkip val="1"/>
        <c:noMultiLvlLbl val="0"/>
      </c:catAx>
      <c:valAx>
        <c:axId val="20052180"/>
        <c:scaling>
          <c:orientation val="minMax"/>
          <c:max val="15000"/>
          <c:min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23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2575"/>
          <c:w val="0.24675"/>
          <c:h val="0.5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Course Enrollments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4"/>
          <c:w val="0.697"/>
          <c:h val="0.85125"/>
        </c:manualLayout>
      </c:layout>
      <c:lineChart>
        <c:grouping val="standard"/>
        <c:varyColors val="0"/>
        <c:ser>
          <c:idx val="0"/>
          <c:order val="0"/>
          <c:tx>
            <c:strRef>
              <c:f>'For Graphics'!$G$1</c:f>
              <c:strCache>
                <c:ptCount val="1"/>
                <c:pt idx="0">
                  <c:v>Official Day / Target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'For Graphics'!$A$44:$B$44</c:f>
              <c:numCache>
                <c:ptCount val="2"/>
                <c:pt idx="0">
                  <c:v>2006</c:v>
                </c:pt>
                <c:pt idx="1">
                  <c:v>2007</c:v>
                </c:pt>
              </c:numCache>
            </c:numRef>
          </c:cat>
          <c:val>
            <c:numRef>
              <c:f>'For Graphics'!$D$14:$E$14</c:f>
              <c:numCache>
                <c:ptCount val="2"/>
                <c:pt idx="0">
                  <c:v>29239</c:v>
                </c:pt>
                <c:pt idx="1">
                  <c:v>31285.73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CFC!$A$8</c:f>
              <c:strCache>
                <c:ptCount val="1"/>
                <c:pt idx="0">
                  <c:v>Cy-Fair College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CFC!$C$10:$D$10</c:f>
              <c:numCache/>
            </c:numRef>
          </c:val>
          <c:smooth val="0"/>
        </c:ser>
        <c:marker val="1"/>
        <c:axId val="46251893"/>
        <c:axId val="13613854"/>
      </c:lineChart>
      <c:catAx>
        <c:axId val="46251893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13854"/>
        <c:crosses val="autoZero"/>
        <c:auto val="1"/>
        <c:lblOffset val="100"/>
        <c:tickLblSkip val="1"/>
        <c:noMultiLvlLbl val="0"/>
      </c:catAx>
      <c:valAx>
        <c:axId val="13613854"/>
        <c:scaling>
          <c:orientation val="minMax"/>
          <c:max val="40000"/>
          <c:min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51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525"/>
          <c:y val="0.2625"/>
          <c:w val="0.27125"/>
          <c:h val="0.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Credit Hours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2"/>
          <c:w val="0.7345"/>
          <c:h val="0.8685"/>
        </c:manualLayout>
      </c:layout>
      <c:lineChart>
        <c:grouping val="standard"/>
        <c:varyColors val="0"/>
        <c:ser>
          <c:idx val="0"/>
          <c:order val="0"/>
          <c:tx>
            <c:strRef>
              <c:f>'For Graphics'!$G$1</c:f>
              <c:strCache>
                <c:ptCount val="1"/>
                <c:pt idx="0">
                  <c:v>Official Day / Target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'For Graphics'!$A$44:$B$44</c:f>
              <c:numCache>
                <c:ptCount val="2"/>
                <c:pt idx="0">
                  <c:v>2006</c:v>
                </c:pt>
                <c:pt idx="1">
                  <c:v>2007</c:v>
                </c:pt>
              </c:numCache>
            </c:numRef>
          </c:cat>
          <c:val>
            <c:numRef>
              <c:f>'For Graphics'!$D$24:$E$24</c:f>
              <c:numCache>
                <c:ptCount val="2"/>
                <c:pt idx="0">
                  <c:v>89680</c:v>
                </c:pt>
                <c:pt idx="1">
                  <c:v>95957.6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CFC!$A$8</c:f>
              <c:strCache>
                <c:ptCount val="1"/>
                <c:pt idx="0">
                  <c:v>Cy-Fair College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CFC!$C$11:$D$11</c:f>
              <c:numCache/>
            </c:numRef>
          </c:val>
          <c:smooth val="0"/>
        </c:ser>
        <c:marker val="1"/>
        <c:axId val="55415823"/>
        <c:axId val="28980360"/>
      </c:lineChart>
      <c:catAx>
        <c:axId val="55415823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80360"/>
        <c:crosses val="autoZero"/>
        <c:auto val="1"/>
        <c:lblOffset val="100"/>
        <c:tickLblSkip val="1"/>
        <c:noMultiLvlLbl val="0"/>
      </c:catAx>
      <c:valAx>
        <c:axId val="28980360"/>
        <c:scaling>
          <c:orientation val="minMax"/>
          <c:max val="110000"/>
          <c:min val="1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158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"/>
          <c:y val="0.24875"/>
          <c:w val="0.246"/>
          <c:h val="0.4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275"/>
          <c:y val="0.16925"/>
          <c:w val="0.66075"/>
          <c:h val="0.78375"/>
        </c:manualLayout>
      </c:layout>
      <c:pieChart>
        <c:varyColors val="1"/>
        <c:ser>
          <c:idx val="2"/>
          <c:order val="0"/>
          <c:tx>
            <c:strRef>
              <c:f>'For Graphics'!$A$11</c:f>
              <c:strCache>
                <c:ptCount val="1"/>
                <c:pt idx="0">
                  <c:v>   Course Enrollments 2007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'For Graphics'!$A$14:$A$18</c:f>
              <c:strCache>
                <c:ptCount val="5"/>
                <c:pt idx="0">
                  <c:v>CFC</c:v>
                </c:pt>
                <c:pt idx="1">
                  <c:v>KWC</c:v>
                </c:pt>
                <c:pt idx="2">
                  <c:v>MC</c:v>
                </c:pt>
                <c:pt idx="3">
                  <c:v>NHC</c:v>
                </c:pt>
                <c:pt idx="4">
                  <c:v>TC</c:v>
                </c:pt>
              </c:strCache>
            </c:strRef>
          </c:cat>
          <c:val>
            <c:numRef>
              <c:f>'For Graphics'!$B$14:$B$18</c:f>
              <c:numCache>
                <c:ptCount val="5"/>
                <c:pt idx="0">
                  <c:v>31839</c:v>
                </c:pt>
                <c:pt idx="1">
                  <c:v>19045</c:v>
                </c:pt>
                <c:pt idx="2">
                  <c:v>23586</c:v>
                </c:pt>
                <c:pt idx="3">
                  <c:v>25771</c:v>
                </c:pt>
                <c:pt idx="4">
                  <c:v>19315</c:v>
                </c:pt>
              </c:numCache>
            </c:numRef>
          </c:val>
        </c:ser>
      </c:pieChart>
      <c:spPr>
        <a:pattFill prst="pct5">
          <a:fgClr>
            <a:srgbClr val="FFFFFF"/>
          </a:fgClr>
          <a:bgClr>
            <a:srgbClr val="FFFFFF"/>
          </a:bgClr>
        </a:pattFill>
        <a:ln w="3175">
          <a:noFill/>
        </a:ln>
      </c:spPr>
    </c:plotArea>
    <c:legend>
      <c:legendPos val="r"/>
      <c:layout>
        <c:manualLayout>
          <c:xMode val="edge"/>
          <c:yMode val="edge"/>
          <c:x val="0.7465"/>
          <c:y val="0.22875"/>
          <c:w val="0.24275"/>
          <c:h val="0.5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Contact Hours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75"/>
          <c:w val="0.71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'For Graphics'!$G$1</c:f>
              <c:strCache>
                <c:ptCount val="1"/>
                <c:pt idx="0">
                  <c:v>Official Day / Target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'For Graphics'!$A$44:$B$44</c:f>
              <c:numCache>
                <c:ptCount val="2"/>
                <c:pt idx="0">
                  <c:v>2006</c:v>
                </c:pt>
                <c:pt idx="1">
                  <c:v>2007</c:v>
                </c:pt>
              </c:numCache>
            </c:numRef>
          </c:cat>
          <c:val>
            <c:numRef>
              <c:f>'For Graphics'!$D$34:$E$34</c:f>
              <c:numCache>
                <c:ptCount val="2"/>
                <c:pt idx="0">
                  <c:v>1762040</c:v>
                </c:pt>
                <c:pt idx="1">
                  <c:v>1885382.8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CFC!$A$8</c:f>
              <c:strCache>
                <c:ptCount val="1"/>
                <c:pt idx="0">
                  <c:v>Cy-Fair College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CFC!$C$12:$D$12</c:f>
              <c:numCache/>
            </c:numRef>
          </c:val>
          <c:smooth val="0"/>
        </c:ser>
        <c:marker val="1"/>
        <c:axId val="59496649"/>
        <c:axId val="65707794"/>
      </c:lineChart>
      <c:catAx>
        <c:axId val="59496649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07794"/>
        <c:crosses val="autoZero"/>
        <c:auto val="1"/>
        <c:lblOffset val="100"/>
        <c:tickLblSkip val="1"/>
        <c:noMultiLvlLbl val="0"/>
      </c:catAx>
      <c:valAx>
        <c:axId val="65707794"/>
        <c:scaling>
          <c:orientation val="minMax"/>
          <c:max val="2200000"/>
          <c:min val="7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96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8"/>
          <c:y val="0.26175"/>
          <c:w val="0.2685"/>
          <c:h val="0.4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Students Served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5"/>
          <c:w val="0.694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'For Graphics'!$G$1</c:f>
              <c:strCache>
                <c:ptCount val="1"/>
                <c:pt idx="0">
                  <c:v>Official Day / Target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'For Graphics'!$A$44:$B$44</c:f>
              <c:numCache>
                <c:ptCount val="2"/>
                <c:pt idx="0">
                  <c:v>2006</c:v>
                </c:pt>
                <c:pt idx="1">
                  <c:v>2007</c:v>
                </c:pt>
              </c:numCache>
            </c:numRef>
          </c:cat>
          <c:val>
            <c:numRef>
              <c:f>'For Graphics'!$D$5:$E$5</c:f>
              <c:numCache>
                <c:ptCount val="2"/>
                <c:pt idx="0">
                  <c:v>7413</c:v>
                </c:pt>
                <c:pt idx="1">
                  <c:v>7635.39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KWC!$A$8</c:f>
              <c:strCache>
                <c:ptCount val="1"/>
                <c:pt idx="0">
                  <c:v>Kingwood College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KWC!$C$9:$D$9</c:f>
              <c:numCache/>
            </c:numRef>
          </c:val>
          <c:smooth val="0"/>
        </c:ser>
        <c:marker val="1"/>
        <c:axId val="54499235"/>
        <c:axId val="20731068"/>
      </c:lineChart>
      <c:catAx>
        <c:axId val="54499235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31068"/>
        <c:crosses val="autoZero"/>
        <c:auto val="1"/>
        <c:lblOffset val="100"/>
        <c:tickLblSkip val="1"/>
        <c:noMultiLvlLbl val="0"/>
      </c:catAx>
      <c:valAx>
        <c:axId val="20731068"/>
        <c:scaling>
          <c:orientation val="minMax"/>
          <c:max val="9000"/>
          <c:min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99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75"/>
          <c:y val="0.26725"/>
          <c:w val="0.2825"/>
          <c:h val="0.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Course Enrollments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375"/>
          <c:w val="0.659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'For Graphics'!$G$1</c:f>
              <c:strCache>
                <c:ptCount val="1"/>
                <c:pt idx="0">
                  <c:v>Official Day / Target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'For Graphics'!$A$44:$B$44</c:f>
              <c:numCache>
                <c:ptCount val="2"/>
                <c:pt idx="0">
                  <c:v>2006</c:v>
                </c:pt>
                <c:pt idx="1">
                  <c:v>2007</c:v>
                </c:pt>
              </c:numCache>
            </c:numRef>
          </c:cat>
          <c:val>
            <c:numRef>
              <c:f>'For Graphics'!$D$15:$E$15</c:f>
              <c:numCache>
                <c:ptCount val="2"/>
                <c:pt idx="0">
                  <c:v>18251</c:v>
                </c:pt>
                <c:pt idx="1">
                  <c:v>18798.53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KWC!$A$8</c:f>
              <c:strCache>
                <c:ptCount val="1"/>
                <c:pt idx="0">
                  <c:v>Kingwood College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KWC!$C$10:$D$10</c:f>
              <c:numCache/>
            </c:numRef>
          </c:val>
          <c:smooth val="0"/>
        </c:ser>
        <c:marker val="1"/>
        <c:axId val="52361885"/>
        <c:axId val="1494918"/>
      </c:lineChart>
      <c:catAx>
        <c:axId val="52361885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4918"/>
        <c:crosses val="autoZero"/>
        <c:auto val="1"/>
        <c:lblOffset val="100"/>
        <c:tickLblSkip val="1"/>
        <c:noMultiLvlLbl val="0"/>
      </c:catAx>
      <c:valAx>
        <c:axId val="1494918"/>
        <c:scaling>
          <c:orientation val="minMax"/>
          <c:max val="23000"/>
          <c:min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618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025"/>
          <c:y val="0.2625"/>
          <c:w val="0.30625"/>
          <c:h val="0.47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Credit Hours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2"/>
          <c:w val="0.6925"/>
          <c:h val="0.8685"/>
        </c:manualLayout>
      </c:layout>
      <c:lineChart>
        <c:grouping val="standard"/>
        <c:varyColors val="0"/>
        <c:ser>
          <c:idx val="0"/>
          <c:order val="0"/>
          <c:tx>
            <c:strRef>
              <c:f>'For Graphics'!$G$1</c:f>
              <c:strCache>
                <c:ptCount val="1"/>
                <c:pt idx="0">
                  <c:v>Official Day / Target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'For Graphics'!$A$44:$B$44</c:f>
              <c:numCache>
                <c:ptCount val="2"/>
                <c:pt idx="0">
                  <c:v>2006</c:v>
                </c:pt>
                <c:pt idx="1">
                  <c:v>2007</c:v>
                </c:pt>
              </c:numCache>
            </c:numRef>
          </c:cat>
          <c:val>
            <c:numRef>
              <c:f>'For Graphics'!$D$25:$E$25</c:f>
              <c:numCache>
                <c:ptCount val="2"/>
                <c:pt idx="0">
                  <c:v>55994</c:v>
                </c:pt>
                <c:pt idx="1">
                  <c:v>57673.82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KWC!$A$8</c:f>
              <c:strCache>
                <c:ptCount val="1"/>
                <c:pt idx="0">
                  <c:v>Kingwood College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KWC!$C$11:$D$11</c:f>
              <c:numCache/>
            </c:numRef>
          </c:val>
          <c:smooth val="0"/>
        </c:ser>
        <c:marker val="1"/>
        <c:axId val="13454263"/>
        <c:axId val="53979504"/>
      </c:lineChart>
      <c:catAx>
        <c:axId val="13454263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79504"/>
        <c:crosses val="autoZero"/>
        <c:auto val="1"/>
        <c:lblOffset val="100"/>
        <c:tickLblSkip val="1"/>
        <c:noMultiLvlLbl val="0"/>
      </c:catAx>
      <c:valAx>
        <c:axId val="53979504"/>
        <c:scaling>
          <c:orientation val="minMax"/>
          <c:max val="70000"/>
          <c:min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542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85"/>
          <c:y val="0.2535"/>
          <c:w val="0.2815"/>
          <c:h val="0.52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Contact Hours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75"/>
          <c:w val="0.6607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'For Graphics'!$G$1</c:f>
              <c:strCache>
                <c:ptCount val="1"/>
                <c:pt idx="0">
                  <c:v>Official Day / Target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'For Graphics'!$A$44:$B$44</c:f>
              <c:numCache>
                <c:ptCount val="2"/>
                <c:pt idx="0">
                  <c:v>2006</c:v>
                </c:pt>
                <c:pt idx="1">
                  <c:v>2007</c:v>
                </c:pt>
              </c:numCache>
            </c:numRef>
          </c:cat>
          <c:val>
            <c:numRef>
              <c:f>'For Graphics'!$D$35:$E$35</c:f>
              <c:numCache>
                <c:ptCount val="2"/>
                <c:pt idx="0">
                  <c:v>1108792</c:v>
                </c:pt>
                <c:pt idx="1">
                  <c:v>1142055.76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KWC!$A$8</c:f>
              <c:strCache>
                <c:ptCount val="1"/>
                <c:pt idx="0">
                  <c:v>Kingwood College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KWC!$C$12:$D$12</c:f>
              <c:numCache/>
            </c:numRef>
          </c:val>
          <c:smooth val="0"/>
        </c:ser>
        <c:marker val="1"/>
        <c:axId val="16053489"/>
        <c:axId val="10263674"/>
      </c:lineChart>
      <c:catAx>
        <c:axId val="16053489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63674"/>
        <c:crosses val="autoZero"/>
        <c:auto val="1"/>
        <c:lblOffset val="100"/>
        <c:tickLblSkip val="1"/>
        <c:noMultiLvlLbl val="0"/>
      </c:catAx>
      <c:valAx>
        <c:axId val="10263674"/>
        <c:scaling>
          <c:orientation val="minMax"/>
          <c:max val="1400000"/>
          <c:min val="2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534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5"/>
          <c:y val="0.26175"/>
          <c:w val="0.3075"/>
          <c:h val="0.4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Students Served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5"/>
          <c:w val="0.6627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'For Graphics'!$G$1</c:f>
              <c:strCache>
                <c:ptCount val="1"/>
                <c:pt idx="0">
                  <c:v>Official Day / Target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'For Graphics'!$A$44:$B$44</c:f>
              <c:numCache>
                <c:ptCount val="2"/>
                <c:pt idx="0">
                  <c:v>2006</c:v>
                </c:pt>
                <c:pt idx="1">
                  <c:v>2007</c:v>
                </c:pt>
              </c:numCache>
            </c:numRef>
          </c:cat>
          <c:val>
            <c:numRef>
              <c:f>'For Graphics'!$D$6:$E$6</c:f>
              <c:numCache>
                <c:ptCount val="2"/>
                <c:pt idx="0">
                  <c:v>8469</c:v>
                </c:pt>
                <c:pt idx="1">
                  <c:v>8892.45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MC!$A$8</c:f>
              <c:strCache>
                <c:ptCount val="1"/>
                <c:pt idx="0">
                  <c:v>Montgomery College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MC!$C$9:$D$9</c:f>
              <c:numCache/>
            </c:numRef>
          </c:val>
          <c:smooth val="0"/>
        </c:ser>
        <c:marker val="1"/>
        <c:axId val="25264203"/>
        <c:axId val="26051236"/>
      </c:lineChart>
      <c:catAx>
        <c:axId val="25264203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51236"/>
        <c:crosses val="autoZero"/>
        <c:auto val="1"/>
        <c:lblOffset val="100"/>
        <c:tickLblSkip val="1"/>
        <c:noMultiLvlLbl val="0"/>
      </c:catAx>
      <c:valAx>
        <c:axId val="26051236"/>
        <c:scaling>
          <c:orientation val="minMax"/>
          <c:max val="11000"/>
          <c:min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64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825"/>
          <c:y val="0.292"/>
          <c:w val="0.3085"/>
          <c:h val="0.4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Course Enrollments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375"/>
          <c:w val="0.64025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'For Graphics'!$G$1</c:f>
              <c:strCache>
                <c:ptCount val="1"/>
                <c:pt idx="0">
                  <c:v>Official Day / Target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'For Graphics'!$A$44:$B$44</c:f>
              <c:numCache>
                <c:ptCount val="2"/>
                <c:pt idx="0">
                  <c:v>2006</c:v>
                </c:pt>
                <c:pt idx="1">
                  <c:v>2007</c:v>
                </c:pt>
              </c:numCache>
            </c:numRef>
          </c:cat>
          <c:val>
            <c:numRef>
              <c:f>'For Graphics'!$D$16:$E$16</c:f>
              <c:numCache>
                <c:ptCount val="2"/>
                <c:pt idx="0">
                  <c:v>21575</c:v>
                </c:pt>
                <c:pt idx="1">
                  <c:v>22653.75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MC!$A$8</c:f>
              <c:strCache>
                <c:ptCount val="1"/>
                <c:pt idx="0">
                  <c:v>Montgomery College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MC!$C$10:$D$10</c:f>
              <c:numCache/>
            </c:numRef>
          </c:val>
          <c:smooth val="0"/>
        </c:ser>
        <c:marker val="1"/>
        <c:axId val="33134533"/>
        <c:axId val="29775342"/>
      </c:lineChart>
      <c:catAx>
        <c:axId val="33134533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75342"/>
        <c:crosses val="autoZero"/>
        <c:auto val="1"/>
        <c:lblOffset val="100"/>
        <c:tickLblSkip val="1"/>
        <c:noMultiLvlLbl val="0"/>
      </c:catAx>
      <c:valAx>
        <c:axId val="29775342"/>
        <c:scaling>
          <c:orientation val="minMax"/>
          <c:max val="27000"/>
          <c:min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34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2"/>
          <c:y val="0.27725"/>
          <c:w val="0.3345"/>
          <c:h val="0.4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Credit Hours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2"/>
          <c:w val="0.66625"/>
          <c:h val="0.8685"/>
        </c:manualLayout>
      </c:layout>
      <c:lineChart>
        <c:grouping val="standard"/>
        <c:varyColors val="0"/>
        <c:ser>
          <c:idx val="0"/>
          <c:order val="0"/>
          <c:tx>
            <c:strRef>
              <c:f>'For Graphics'!$G$1</c:f>
              <c:strCache>
                <c:ptCount val="1"/>
                <c:pt idx="0">
                  <c:v>Official Day / Target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'For Graphics'!$A$44:$B$44</c:f>
              <c:numCache>
                <c:ptCount val="2"/>
                <c:pt idx="0">
                  <c:v>2006</c:v>
                </c:pt>
                <c:pt idx="1">
                  <c:v>2007</c:v>
                </c:pt>
              </c:numCache>
            </c:numRef>
          </c:cat>
          <c:val>
            <c:numRef>
              <c:f>'For Graphics'!$D$26:$E$26</c:f>
              <c:numCache>
                <c:ptCount val="2"/>
                <c:pt idx="0">
                  <c:v>66413</c:v>
                </c:pt>
                <c:pt idx="1">
                  <c:v>69733.65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MC!$A$8</c:f>
              <c:strCache>
                <c:ptCount val="1"/>
                <c:pt idx="0">
                  <c:v>Montgomery College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MC!$C$11:$D$11</c:f>
              <c:numCache/>
            </c:numRef>
          </c:val>
          <c:smooth val="0"/>
        </c:ser>
        <c:marker val="1"/>
        <c:axId val="66651487"/>
        <c:axId val="62992472"/>
      </c:lineChart>
      <c:catAx>
        <c:axId val="66651487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92472"/>
        <c:crosses val="autoZero"/>
        <c:auto val="1"/>
        <c:lblOffset val="100"/>
        <c:tickLblSkip val="1"/>
        <c:noMultiLvlLbl val="0"/>
      </c:catAx>
      <c:valAx>
        <c:axId val="62992472"/>
        <c:scaling>
          <c:orientation val="minMax"/>
          <c:max val="85000"/>
          <c:min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514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5"/>
          <c:y val="0.277"/>
          <c:w val="0.3075"/>
          <c:h val="0.4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Contact Hours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75"/>
          <c:w val="0.643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'For Graphics'!$G$1</c:f>
              <c:strCache>
                <c:ptCount val="1"/>
                <c:pt idx="0">
                  <c:v>Official Day / Target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'For Graphics'!$A$44:$B$44</c:f>
              <c:numCache>
                <c:ptCount val="2"/>
                <c:pt idx="0">
                  <c:v>2006</c:v>
                </c:pt>
                <c:pt idx="1">
                  <c:v>2007</c:v>
                </c:pt>
              </c:numCache>
            </c:numRef>
          </c:cat>
          <c:val>
            <c:numRef>
              <c:f>'For Graphics'!$D$36:$E$36</c:f>
              <c:numCache>
                <c:ptCount val="2"/>
                <c:pt idx="0">
                  <c:v>1278012</c:v>
                </c:pt>
                <c:pt idx="1">
                  <c:v>1341912.6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MC!$A$8</c:f>
              <c:strCache>
                <c:ptCount val="1"/>
                <c:pt idx="0">
                  <c:v>Montgomery College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MC!$C$12:$D$12</c:f>
              <c:numCache/>
            </c:numRef>
          </c:val>
          <c:smooth val="0"/>
        </c:ser>
        <c:marker val="1"/>
        <c:axId val="30061337"/>
        <c:axId val="2116578"/>
      </c:lineChart>
      <c:catAx>
        <c:axId val="30061337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6578"/>
        <c:crosses val="autoZero"/>
        <c:auto val="1"/>
        <c:lblOffset val="100"/>
        <c:tickLblSkip val="1"/>
        <c:noMultiLvlLbl val="0"/>
      </c:catAx>
      <c:valAx>
        <c:axId val="2116578"/>
        <c:scaling>
          <c:orientation val="minMax"/>
          <c:max val="1650000"/>
          <c:min val="3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613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25"/>
          <c:y val="0.26625"/>
          <c:w val="0.33575"/>
          <c:h val="0.4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Students Served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5"/>
          <c:w val="0.7272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'For Graphics'!$G$1</c:f>
              <c:strCache>
                <c:ptCount val="1"/>
                <c:pt idx="0">
                  <c:v>Official Day / Target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'For Graphics'!$A$44:$B$44</c:f>
              <c:numCache>
                <c:ptCount val="2"/>
                <c:pt idx="0">
                  <c:v>2006</c:v>
                </c:pt>
                <c:pt idx="1">
                  <c:v>2007</c:v>
                </c:pt>
              </c:numCache>
            </c:numRef>
          </c:cat>
          <c:val>
            <c:numRef>
              <c:f>'For Graphics'!$D$7:$E$7</c:f>
              <c:numCache>
                <c:ptCount val="2"/>
                <c:pt idx="0">
                  <c:v>10941</c:v>
                </c:pt>
                <c:pt idx="1">
                  <c:v>11105.115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NHC!$A$8</c:f>
              <c:strCache>
                <c:ptCount val="1"/>
                <c:pt idx="0">
                  <c:v>North Harris College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NHC!$C$9:$D$9</c:f>
              <c:numCache/>
            </c:numRef>
          </c:val>
          <c:smooth val="0"/>
        </c:ser>
        <c:marker val="1"/>
        <c:axId val="19049203"/>
        <c:axId val="37225100"/>
      </c:lineChart>
      <c:catAx>
        <c:axId val="19049203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25100"/>
        <c:crosses val="autoZero"/>
        <c:auto val="1"/>
        <c:lblOffset val="100"/>
        <c:tickLblSkip val="1"/>
        <c:noMultiLvlLbl val="0"/>
      </c:catAx>
      <c:valAx>
        <c:axId val="37225100"/>
        <c:scaling>
          <c:orientation val="minMax"/>
          <c:max val="14000"/>
          <c:min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49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297"/>
          <c:w val="0.24675"/>
          <c:h val="0.4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6"/>
          <c:y val="0.17"/>
          <c:w val="0.65225"/>
          <c:h val="0.78275"/>
        </c:manualLayout>
      </c:layout>
      <c:pieChart>
        <c:varyColors val="1"/>
        <c:ser>
          <c:idx val="2"/>
          <c:order val="0"/>
          <c:tx>
            <c:strRef>
              <c:f>'For Graphics'!$A$21</c:f>
              <c:strCache>
                <c:ptCount val="1"/>
                <c:pt idx="0">
                  <c:v>   Credit Hours 2007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'For Graphics'!$A$24:$A$28</c:f>
              <c:strCache>
                <c:ptCount val="5"/>
                <c:pt idx="0">
                  <c:v>CFC</c:v>
                </c:pt>
                <c:pt idx="1">
                  <c:v>KWC</c:v>
                </c:pt>
                <c:pt idx="2">
                  <c:v>MC</c:v>
                </c:pt>
                <c:pt idx="3">
                  <c:v>NHC</c:v>
                </c:pt>
                <c:pt idx="4">
                  <c:v>TC</c:v>
                </c:pt>
              </c:strCache>
            </c:strRef>
          </c:cat>
          <c:val>
            <c:numRef>
              <c:f>'For Graphics'!$B$24:$B$28</c:f>
              <c:numCache>
                <c:ptCount val="5"/>
                <c:pt idx="0">
                  <c:v>97677</c:v>
                </c:pt>
                <c:pt idx="1">
                  <c:v>58318</c:v>
                </c:pt>
                <c:pt idx="2">
                  <c:v>72535</c:v>
                </c:pt>
                <c:pt idx="3">
                  <c:v>79826</c:v>
                </c:pt>
                <c:pt idx="4">
                  <c:v>59781</c:v>
                </c:pt>
              </c:numCache>
            </c:numRef>
          </c:val>
        </c:ser>
      </c:pieChart>
      <c:spPr>
        <a:pattFill prst="pct5">
          <a:fgClr>
            <a:srgbClr val="FFFFFF"/>
          </a:fgClr>
          <a:bgClr>
            <a:srgbClr val="FFFFFF"/>
          </a:bgClr>
        </a:pattFill>
        <a:ln w="3175">
          <a:noFill/>
        </a:ln>
      </c:spPr>
    </c:plotArea>
    <c:legend>
      <c:legendPos val="r"/>
      <c:layout>
        <c:manualLayout>
          <c:xMode val="edge"/>
          <c:yMode val="edge"/>
          <c:x val="0.734"/>
          <c:y val="0.2085"/>
          <c:w val="0.24475"/>
          <c:h val="0.6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Course Enrollments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4"/>
          <c:w val="0.697"/>
          <c:h val="0.85125"/>
        </c:manualLayout>
      </c:layout>
      <c:lineChart>
        <c:grouping val="standard"/>
        <c:varyColors val="0"/>
        <c:ser>
          <c:idx val="0"/>
          <c:order val="0"/>
          <c:tx>
            <c:strRef>
              <c:f>'For Graphics'!$G$1</c:f>
              <c:strCache>
                <c:ptCount val="1"/>
                <c:pt idx="0">
                  <c:v>Official Day / Target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'For Graphics'!$A$44:$B$44</c:f>
              <c:numCache>
                <c:ptCount val="2"/>
                <c:pt idx="0">
                  <c:v>2006</c:v>
                </c:pt>
                <c:pt idx="1">
                  <c:v>2007</c:v>
                </c:pt>
              </c:numCache>
            </c:numRef>
          </c:cat>
          <c:val>
            <c:numRef>
              <c:f>'For Graphics'!$D$17:$E$17</c:f>
              <c:numCache>
                <c:ptCount val="2"/>
                <c:pt idx="0">
                  <c:v>25277</c:v>
                </c:pt>
                <c:pt idx="1">
                  <c:v>25656.155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NHC!$A$8</c:f>
              <c:strCache>
                <c:ptCount val="1"/>
                <c:pt idx="0">
                  <c:v>North Harris College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NHC!$C$10:$D$10</c:f>
              <c:numCache/>
            </c:numRef>
          </c:val>
          <c:smooth val="0"/>
        </c:ser>
        <c:marker val="1"/>
        <c:axId val="66590445"/>
        <c:axId val="62443094"/>
      </c:lineChart>
      <c:catAx>
        <c:axId val="66590445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43094"/>
        <c:crosses val="autoZero"/>
        <c:auto val="1"/>
        <c:lblOffset val="100"/>
        <c:tickLblSkip val="1"/>
        <c:noMultiLvlLbl val="0"/>
      </c:catAx>
      <c:valAx>
        <c:axId val="62443094"/>
        <c:scaling>
          <c:orientation val="minMax"/>
          <c:max val="32000"/>
          <c:min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90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525"/>
          <c:y val="0.28225"/>
          <c:w val="0.27125"/>
          <c:h val="0.4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Credit Hours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2"/>
          <c:w val="0.7345"/>
          <c:h val="0.8685"/>
        </c:manualLayout>
      </c:layout>
      <c:lineChart>
        <c:grouping val="standard"/>
        <c:varyColors val="0"/>
        <c:ser>
          <c:idx val="0"/>
          <c:order val="0"/>
          <c:tx>
            <c:strRef>
              <c:f>'For Graphics'!$G$1</c:f>
              <c:strCache>
                <c:ptCount val="1"/>
                <c:pt idx="0">
                  <c:v>Official Day / Target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'For Graphics'!$A$44:$B$44</c:f>
              <c:numCache>
                <c:ptCount val="2"/>
                <c:pt idx="0">
                  <c:v>2006</c:v>
                </c:pt>
                <c:pt idx="1">
                  <c:v>2007</c:v>
                </c:pt>
              </c:numCache>
            </c:numRef>
          </c:cat>
          <c:val>
            <c:numRef>
              <c:f>'For Graphics'!$D$27:$E$27</c:f>
              <c:numCache>
                <c:ptCount val="2"/>
                <c:pt idx="0">
                  <c:v>78357</c:v>
                </c:pt>
                <c:pt idx="1">
                  <c:v>79532.355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NHC!$A$8</c:f>
              <c:strCache>
                <c:ptCount val="1"/>
                <c:pt idx="0">
                  <c:v>North Harris College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NHC!$C$11:$D$11</c:f>
              <c:numCache/>
            </c:numRef>
          </c:val>
          <c:smooth val="0"/>
        </c:ser>
        <c:marker val="1"/>
        <c:axId val="25116935"/>
        <c:axId val="24725824"/>
      </c:lineChart>
      <c:catAx>
        <c:axId val="25116935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25824"/>
        <c:crosses val="autoZero"/>
        <c:auto val="1"/>
        <c:lblOffset val="100"/>
        <c:tickLblSkip val="1"/>
        <c:noMultiLvlLbl val="0"/>
      </c:catAx>
      <c:valAx>
        <c:axId val="24725824"/>
        <c:scaling>
          <c:orientation val="minMax"/>
          <c:max val="95000"/>
          <c:min val="2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169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075"/>
          <c:y val="0.25825"/>
          <c:w val="0.24925"/>
          <c:h val="0.4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Contact Hours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75"/>
          <c:w val="0.71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'For Graphics'!$G$1</c:f>
              <c:strCache>
                <c:ptCount val="1"/>
                <c:pt idx="0">
                  <c:v>Official Day / Target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'For Graphics'!$A$44:$B$44</c:f>
              <c:numCache>
                <c:ptCount val="2"/>
                <c:pt idx="0">
                  <c:v>2006</c:v>
                </c:pt>
                <c:pt idx="1">
                  <c:v>2007</c:v>
                </c:pt>
              </c:numCache>
            </c:numRef>
          </c:cat>
          <c:val>
            <c:numRef>
              <c:f>'For Graphics'!$D$37:$E$37</c:f>
              <c:numCache>
                <c:ptCount val="2"/>
                <c:pt idx="0">
                  <c:v>1669976</c:v>
                </c:pt>
                <c:pt idx="1">
                  <c:v>1695025.64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NHC!$A$8</c:f>
              <c:strCache>
                <c:ptCount val="1"/>
                <c:pt idx="0">
                  <c:v>North Harris College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NHC!$C$12:$D$12</c:f>
              <c:numCache/>
            </c:numRef>
          </c:val>
          <c:smooth val="0"/>
        </c:ser>
        <c:marker val="1"/>
        <c:axId val="21205825"/>
        <c:axId val="56634698"/>
      </c:lineChart>
      <c:catAx>
        <c:axId val="21205825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34698"/>
        <c:crosses val="autoZero"/>
        <c:auto val="1"/>
        <c:lblOffset val="100"/>
        <c:tickLblSkip val="1"/>
        <c:noMultiLvlLbl val="0"/>
      </c:catAx>
      <c:valAx>
        <c:axId val="56634698"/>
        <c:scaling>
          <c:orientation val="minMax"/>
          <c:max val="2100000"/>
          <c:min val="5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058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8"/>
          <c:y val="0.257"/>
          <c:w val="0.2685"/>
          <c:h val="0.4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Students Served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5"/>
          <c:w val="0.7272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'For Graphics'!$G$1</c:f>
              <c:strCache>
                <c:ptCount val="1"/>
                <c:pt idx="0">
                  <c:v>Official Day / Target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'For Graphics'!$A$44:$B$44</c:f>
              <c:numCache>
                <c:ptCount val="2"/>
                <c:pt idx="0">
                  <c:v>2006</c:v>
                </c:pt>
                <c:pt idx="1">
                  <c:v>2007</c:v>
                </c:pt>
              </c:numCache>
            </c:numRef>
          </c:cat>
          <c:val>
            <c:numRef>
              <c:f>'For Graphics'!$D$8:$E$8</c:f>
              <c:numCache>
                <c:ptCount val="2"/>
                <c:pt idx="0">
                  <c:v>8016</c:v>
                </c:pt>
                <c:pt idx="1">
                  <c:v>8256.48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TC!$A$8</c:f>
              <c:strCache>
                <c:ptCount val="1"/>
                <c:pt idx="0">
                  <c:v>Tomball College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TC!$C$9:$D$9</c:f>
              <c:numCache/>
            </c:numRef>
          </c:val>
          <c:smooth val="0"/>
        </c:ser>
        <c:marker val="1"/>
        <c:axId val="39950235"/>
        <c:axId val="24007796"/>
      </c:lineChart>
      <c:catAx>
        <c:axId val="39950235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07796"/>
        <c:crosses val="autoZero"/>
        <c:auto val="1"/>
        <c:lblOffset val="100"/>
        <c:tickLblSkip val="1"/>
        <c:noMultiLvlLbl val="0"/>
      </c:catAx>
      <c:valAx>
        <c:axId val="24007796"/>
        <c:scaling>
          <c:orientation val="minMax"/>
          <c:max val="10000"/>
          <c:min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50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27225"/>
          <c:w val="0.24675"/>
          <c:h val="0.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Course Enrollments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4"/>
          <c:w val="0.697"/>
          <c:h val="0.85125"/>
        </c:manualLayout>
      </c:layout>
      <c:lineChart>
        <c:grouping val="standard"/>
        <c:varyColors val="0"/>
        <c:ser>
          <c:idx val="0"/>
          <c:order val="0"/>
          <c:tx>
            <c:strRef>
              <c:f>'For Graphics'!$G$1</c:f>
              <c:strCache>
                <c:ptCount val="1"/>
                <c:pt idx="0">
                  <c:v>Official Day / Target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'For Graphics'!$A$44:$B$44</c:f>
              <c:numCache>
                <c:ptCount val="2"/>
                <c:pt idx="0">
                  <c:v>2006</c:v>
                </c:pt>
                <c:pt idx="1">
                  <c:v>2007</c:v>
                </c:pt>
              </c:numCache>
            </c:numRef>
          </c:cat>
          <c:val>
            <c:numRef>
              <c:f>'For Graphics'!$D$18:$E$18</c:f>
              <c:numCache>
                <c:ptCount val="2"/>
                <c:pt idx="0">
                  <c:v>18405</c:v>
                </c:pt>
                <c:pt idx="1">
                  <c:v>18957.15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TC!$A$8</c:f>
              <c:strCache>
                <c:ptCount val="1"/>
                <c:pt idx="0">
                  <c:v>Tomball College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TC!$C$10:$D$10</c:f>
              <c:numCache/>
            </c:numRef>
          </c:val>
          <c:smooth val="0"/>
        </c:ser>
        <c:marker val="1"/>
        <c:axId val="14743573"/>
        <c:axId val="65583294"/>
      </c:lineChart>
      <c:catAx>
        <c:axId val="14743573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83294"/>
        <c:crosses val="autoZero"/>
        <c:auto val="1"/>
        <c:lblOffset val="100"/>
        <c:tickLblSkip val="1"/>
        <c:noMultiLvlLbl val="0"/>
      </c:catAx>
      <c:valAx>
        <c:axId val="65583294"/>
        <c:scaling>
          <c:orientation val="minMax"/>
          <c:max val="23000"/>
          <c:min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43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525"/>
          <c:y val="0.2625"/>
          <c:w val="0.27125"/>
          <c:h val="0.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Credit Hours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2"/>
          <c:w val="0.7345"/>
          <c:h val="0.8685"/>
        </c:manualLayout>
      </c:layout>
      <c:lineChart>
        <c:grouping val="standard"/>
        <c:varyColors val="0"/>
        <c:ser>
          <c:idx val="0"/>
          <c:order val="0"/>
          <c:tx>
            <c:strRef>
              <c:f>'For Graphics'!$G$1</c:f>
              <c:strCache>
                <c:ptCount val="1"/>
                <c:pt idx="0">
                  <c:v>Official Day / Target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'For Graphics'!$A$44:$B$44</c:f>
              <c:numCache>
                <c:ptCount val="2"/>
                <c:pt idx="0">
                  <c:v>2006</c:v>
                </c:pt>
                <c:pt idx="1">
                  <c:v>2007</c:v>
                </c:pt>
              </c:numCache>
            </c:numRef>
          </c:cat>
          <c:val>
            <c:numRef>
              <c:f>'For Graphics'!$D$28:$E$28</c:f>
              <c:numCache>
                <c:ptCount val="2"/>
                <c:pt idx="0">
                  <c:v>56870</c:v>
                </c:pt>
                <c:pt idx="1">
                  <c:v>58576.1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TC!$A$8</c:f>
              <c:strCache>
                <c:ptCount val="1"/>
                <c:pt idx="0">
                  <c:v>Tomball College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TC!$C$11:$D$11</c:f>
              <c:numCache/>
            </c:numRef>
          </c:val>
          <c:smooth val="0"/>
        </c:ser>
        <c:marker val="1"/>
        <c:axId val="53378735"/>
        <c:axId val="10646568"/>
      </c:lineChart>
      <c:catAx>
        <c:axId val="53378735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46568"/>
        <c:crosses val="autoZero"/>
        <c:auto val="1"/>
        <c:lblOffset val="100"/>
        <c:tickLblSkip val="1"/>
        <c:noMultiLvlLbl val="0"/>
      </c:catAx>
      <c:valAx>
        <c:axId val="10646568"/>
        <c:scaling>
          <c:orientation val="minMax"/>
          <c:max val="72000"/>
          <c:min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787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"/>
          <c:y val="0.25825"/>
          <c:w val="0.246"/>
          <c:h val="0.4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Contact Hours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75"/>
          <c:w val="0.71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'For Graphics'!$G$1</c:f>
              <c:strCache>
                <c:ptCount val="1"/>
                <c:pt idx="0">
                  <c:v>Official Day / Target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'For Graphics'!$A$44:$B$44</c:f>
              <c:numCache>
                <c:ptCount val="2"/>
                <c:pt idx="0">
                  <c:v>2006</c:v>
                </c:pt>
                <c:pt idx="1">
                  <c:v>2007</c:v>
                </c:pt>
              </c:numCache>
            </c:numRef>
          </c:cat>
          <c:val>
            <c:numRef>
              <c:f>'For Graphics'!$D$38:$E$38</c:f>
              <c:numCache>
                <c:ptCount val="2"/>
                <c:pt idx="0">
                  <c:v>1091208</c:v>
                </c:pt>
                <c:pt idx="1">
                  <c:v>1123944.24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TC!$A$8</c:f>
              <c:strCache>
                <c:ptCount val="1"/>
                <c:pt idx="0">
                  <c:v>Tomball College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TC!$C$12:$D$12</c:f>
              <c:numCache/>
            </c:numRef>
          </c:val>
          <c:smooth val="0"/>
        </c:ser>
        <c:marker val="1"/>
        <c:axId val="28710249"/>
        <c:axId val="57065650"/>
      </c:lineChart>
      <c:catAx>
        <c:axId val="28710249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65650"/>
        <c:crosses val="autoZero"/>
        <c:auto val="1"/>
        <c:lblOffset val="100"/>
        <c:tickLblSkip val="1"/>
        <c:noMultiLvlLbl val="0"/>
      </c:catAx>
      <c:valAx>
        <c:axId val="57065650"/>
        <c:scaling>
          <c:orientation val="minMax"/>
          <c:max val="1300000"/>
          <c:min val="4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102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8"/>
          <c:y val="0.25225"/>
          <c:w val="0.2685"/>
          <c:h val="0.4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225"/>
          <c:y val="0.15725"/>
          <c:w val="0.66625"/>
          <c:h val="0.79125"/>
        </c:manualLayout>
      </c:layout>
      <c:pieChart>
        <c:varyColors val="1"/>
        <c:ser>
          <c:idx val="2"/>
          <c:order val="0"/>
          <c:tx>
            <c:strRef>
              <c:f>'For Graphics'!$A$31</c:f>
              <c:strCache>
                <c:ptCount val="1"/>
                <c:pt idx="0">
                  <c:v>   Contact Hours 2007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'For Graphics'!$A$34:$A$38</c:f>
              <c:strCache>
                <c:ptCount val="5"/>
                <c:pt idx="0">
                  <c:v>CFC</c:v>
                </c:pt>
                <c:pt idx="1">
                  <c:v>KWC</c:v>
                </c:pt>
                <c:pt idx="2">
                  <c:v>MC</c:v>
                </c:pt>
                <c:pt idx="3">
                  <c:v>NHC</c:v>
                </c:pt>
                <c:pt idx="4">
                  <c:v>TC</c:v>
                </c:pt>
              </c:strCache>
            </c:strRef>
          </c:cat>
          <c:val>
            <c:numRef>
              <c:f>'For Graphics'!$B$34:$B$38</c:f>
              <c:numCache>
                <c:ptCount val="5"/>
                <c:pt idx="0">
                  <c:v>1929729</c:v>
                </c:pt>
                <c:pt idx="1">
                  <c:v>1157816</c:v>
                </c:pt>
                <c:pt idx="2">
                  <c:v>1402056</c:v>
                </c:pt>
                <c:pt idx="3">
                  <c:v>1705280</c:v>
                </c:pt>
                <c:pt idx="4">
                  <c:v>1152540</c:v>
                </c:pt>
              </c:numCache>
            </c:numRef>
          </c:val>
        </c:ser>
      </c:pieChart>
      <c:spPr>
        <a:pattFill prst="pct5">
          <a:fgClr>
            <a:srgbClr val="FFFFFF"/>
          </a:fgClr>
          <a:bgClr>
            <a:srgbClr val="FFFFFF"/>
          </a:bgClr>
        </a:pattFill>
        <a:ln w="3175">
          <a:noFill/>
        </a:ln>
      </c:spPr>
    </c:plotArea>
    <c:legend>
      <c:legendPos val="r"/>
      <c:layout>
        <c:manualLayout>
          <c:xMode val="edge"/>
          <c:yMode val="edge"/>
          <c:x val="0.742"/>
          <c:y val="0.21275"/>
          <c:w val="0.24375"/>
          <c:h val="0.5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3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2"/>
          <c:order val="0"/>
          <c:tx>
            <c:strRef>
              <c:f>'[1]District'!#REF!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'[1]District'!#REF!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'[1]District'!#REF!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pattFill prst="pct5">
          <a:fgClr>
            <a:srgbClr val="FFFFFF"/>
          </a:fgClr>
          <a:bgClr>
            <a:srgbClr val="FFFFFF"/>
          </a:bgClr>
        </a:patt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3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2"/>
          <c:order val="0"/>
          <c:tx>
            <c:strRef>
              <c:f>'[1]District'!#REF!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'[1]District'!#REF!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'[1]District'!#REF!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pattFill prst="pct5">
          <a:fgClr>
            <a:srgbClr val="FFFFFF"/>
          </a:fgClr>
          <a:bgClr>
            <a:srgbClr val="FFFFFF"/>
          </a:bgClr>
        </a:patt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2"/>
          <c:order val="0"/>
          <c:tx>
            <c:strRef>
              <c:f>'[1]District'!#REF!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'[1]District'!#REF!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'[1]District'!#REF!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pattFill prst="pct5">
          <a:fgClr>
            <a:srgbClr val="FFFFFF"/>
          </a:fgClr>
          <a:bgClr>
            <a:srgbClr val="FFFFFF"/>
          </a:bgClr>
        </a:patt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3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2"/>
          <c:order val="0"/>
          <c:tx>
            <c:strRef>
              <c:f>'[1]District'!#REF!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'[1]District'!#REF!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'[1]District'!#REF!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pattFill prst="pct5">
          <a:fgClr>
            <a:srgbClr val="FFFFFF"/>
          </a:fgClr>
          <a:bgClr>
            <a:srgbClr val="FFFFFF"/>
          </a:bgClr>
        </a:patt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3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2"/>
          <c:order val="0"/>
          <c:tx>
            <c:strRef>
              <c:f>'[1]District'!#REF!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'[1]District'!#REF!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'[1]District'!#REF!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pattFill prst="pct5">
          <a:fgClr>
            <a:srgbClr val="FFFFFF"/>
          </a:fgClr>
          <a:bgClr>
            <a:srgbClr val="FFFFFF"/>
          </a:bgClr>
        </a:patt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2</xdr:col>
      <xdr:colOff>47625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0" y="2524125"/>
        <a:ext cx="277177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247650</xdr:colOff>
      <xdr:row>13</xdr:row>
      <xdr:rowOff>0</xdr:rowOff>
    </xdr:from>
    <xdr:to>
      <xdr:col>4</xdr:col>
      <xdr:colOff>742950</xdr:colOff>
      <xdr:row>27</xdr:row>
      <xdr:rowOff>28575</xdr:rowOff>
    </xdr:to>
    <xdr:graphicFrame>
      <xdr:nvGraphicFramePr>
        <xdr:cNvPr id="2" name="Chart 2"/>
        <xdr:cNvGraphicFramePr/>
      </xdr:nvGraphicFramePr>
      <xdr:xfrm>
        <a:off x="2971800" y="2524125"/>
        <a:ext cx="2752725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27</xdr:row>
      <xdr:rowOff>57150</xdr:rowOff>
    </xdr:from>
    <xdr:to>
      <xdr:col>2</xdr:col>
      <xdr:colOff>47625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0" y="4886325"/>
        <a:ext cx="2771775" cy="2324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257175</xdr:colOff>
      <xdr:row>27</xdr:row>
      <xdr:rowOff>57150</xdr:rowOff>
    </xdr:from>
    <xdr:to>
      <xdr:col>4</xdr:col>
      <xdr:colOff>742950</xdr:colOff>
      <xdr:row>41</xdr:row>
      <xdr:rowOff>114300</xdr:rowOff>
    </xdr:to>
    <xdr:graphicFrame>
      <xdr:nvGraphicFramePr>
        <xdr:cNvPr id="4" name="Chart 4"/>
        <xdr:cNvGraphicFramePr/>
      </xdr:nvGraphicFramePr>
      <xdr:xfrm>
        <a:off x="2981325" y="4886325"/>
        <a:ext cx="2743200" cy="2324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42</xdr:row>
      <xdr:rowOff>0</xdr:rowOff>
    </xdr:from>
    <xdr:to>
      <xdr:col>1</xdr:col>
      <xdr:colOff>828675</xdr:colOff>
      <xdr:row>42</xdr:row>
      <xdr:rowOff>0</xdr:rowOff>
    </xdr:to>
    <xdr:graphicFrame>
      <xdr:nvGraphicFramePr>
        <xdr:cNvPr id="5" name="Chart 5"/>
        <xdr:cNvGraphicFramePr/>
      </xdr:nvGraphicFramePr>
      <xdr:xfrm>
        <a:off x="38100" y="7258050"/>
        <a:ext cx="2590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923925</xdr:colOff>
      <xdr:row>42</xdr:row>
      <xdr:rowOff>0</xdr:rowOff>
    </xdr:from>
    <xdr:to>
      <xdr:col>4</xdr:col>
      <xdr:colOff>9525</xdr:colOff>
      <xdr:row>42</xdr:row>
      <xdr:rowOff>0</xdr:rowOff>
    </xdr:to>
    <xdr:graphicFrame>
      <xdr:nvGraphicFramePr>
        <xdr:cNvPr id="6" name="Chart 6"/>
        <xdr:cNvGraphicFramePr/>
      </xdr:nvGraphicFramePr>
      <xdr:xfrm>
        <a:off x="2724150" y="7258050"/>
        <a:ext cx="22669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</xdr:colOff>
      <xdr:row>42</xdr:row>
      <xdr:rowOff>0</xdr:rowOff>
    </xdr:from>
    <xdr:to>
      <xdr:col>1</xdr:col>
      <xdr:colOff>819150</xdr:colOff>
      <xdr:row>42</xdr:row>
      <xdr:rowOff>0</xdr:rowOff>
    </xdr:to>
    <xdr:graphicFrame>
      <xdr:nvGraphicFramePr>
        <xdr:cNvPr id="7" name="Chart 7"/>
        <xdr:cNvGraphicFramePr/>
      </xdr:nvGraphicFramePr>
      <xdr:xfrm>
        <a:off x="47625" y="7258050"/>
        <a:ext cx="25717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923925</xdr:colOff>
      <xdr:row>42</xdr:row>
      <xdr:rowOff>0</xdr:rowOff>
    </xdr:from>
    <xdr:to>
      <xdr:col>4</xdr:col>
      <xdr:colOff>9525</xdr:colOff>
      <xdr:row>42</xdr:row>
      <xdr:rowOff>0</xdr:rowOff>
    </xdr:to>
    <xdr:graphicFrame>
      <xdr:nvGraphicFramePr>
        <xdr:cNvPr id="8" name="Chart 8"/>
        <xdr:cNvGraphicFramePr/>
      </xdr:nvGraphicFramePr>
      <xdr:xfrm>
        <a:off x="2724150" y="7258050"/>
        <a:ext cx="22669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42</xdr:row>
      <xdr:rowOff>0</xdr:rowOff>
    </xdr:from>
    <xdr:to>
      <xdr:col>1</xdr:col>
      <xdr:colOff>828675</xdr:colOff>
      <xdr:row>42</xdr:row>
      <xdr:rowOff>0</xdr:rowOff>
    </xdr:to>
    <xdr:graphicFrame>
      <xdr:nvGraphicFramePr>
        <xdr:cNvPr id="9" name="Chart 9"/>
        <xdr:cNvGraphicFramePr/>
      </xdr:nvGraphicFramePr>
      <xdr:xfrm>
        <a:off x="38100" y="7258050"/>
        <a:ext cx="25908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923925</xdr:colOff>
      <xdr:row>42</xdr:row>
      <xdr:rowOff>0</xdr:rowOff>
    </xdr:from>
    <xdr:to>
      <xdr:col>4</xdr:col>
      <xdr:colOff>9525</xdr:colOff>
      <xdr:row>42</xdr:row>
      <xdr:rowOff>0</xdr:rowOff>
    </xdr:to>
    <xdr:graphicFrame>
      <xdr:nvGraphicFramePr>
        <xdr:cNvPr id="10" name="Chart 10"/>
        <xdr:cNvGraphicFramePr/>
      </xdr:nvGraphicFramePr>
      <xdr:xfrm>
        <a:off x="2724150" y="7258050"/>
        <a:ext cx="22669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42</xdr:row>
      <xdr:rowOff>0</xdr:rowOff>
    </xdr:from>
    <xdr:to>
      <xdr:col>1</xdr:col>
      <xdr:colOff>819150</xdr:colOff>
      <xdr:row>42</xdr:row>
      <xdr:rowOff>0</xdr:rowOff>
    </xdr:to>
    <xdr:graphicFrame>
      <xdr:nvGraphicFramePr>
        <xdr:cNvPr id="11" name="Chart 11"/>
        <xdr:cNvGraphicFramePr/>
      </xdr:nvGraphicFramePr>
      <xdr:xfrm>
        <a:off x="47625" y="7258050"/>
        <a:ext cx="25717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923925</xdr:colOff>
      <xdr:row>42</xdr:row>
      <xdr:rowOff>0</xdr:rowOff>
    </xdr:from>
    <xdr:to>
      <xdr:col>4</xdr:col>
      <xdr:colOff>9525</xdr:colOff>
      <xdr:row>42</xdr:row>
      <xdr:rowOff>0</xdr:rowOff>
    </xdr:to>
    <xdr:graphicFrame>
      <xdr:nvGraphicFramePr>
        <xdr:cNvPr id="12" name="Chart 12"/>
        <xdr:cNvGraphicFramePr/>
      </xdr:nvGraphicFramePr>
      <xdr:xfrm>
        <a:off x="2724150" y="7258050"/>
        <a:ext cx="22669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0</xdr:rowOff>
    </xdr:from>
    <xdr:to>
      <xdr:col>2</xdr:col>
      <xdr:colOff>247650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38100" y="2524125"/>
        <a:ext cx="301942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295275</xdr:colOff>
      <xdr:row>13</xdr:row>
      <xdr:rowOff>0</xdr:rowOff>
    </xdr:from>
    <xdr:to>
      <xdr:col>5</xdr:col>
      <xdr:colOff>0</xdr:colOff>
      <xdr:row>25</xdr:row>
      <xdr:rowOff>28575</xdr:rowOff>
    </xdr:to>
    <xdr:graphicFrame>
      <xdr:nvGraphicFramePr>
        <xdr:cNvPr id="2" name="Chart 2"/>
        <xdr:cNvGraphicFramePr/>
      </xdr:nvGraphicFramePr>
      <xdr:xfrm>
        <a:off x="3105150" y="2524125"/>
        <a:ext cx="279082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25</xdr:row>
      <xdr:rowOff>95250</xdr:rowOff>
    </xdr:from>
    <xdr:to>
      <xdr:col>2</xdr:col>
      <xdr:colOff>257175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38100" y="4600575"/>
        <a:ext cx="3028950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304800</xdr:colOff>
      <xdr:row>25</xdr:row>
      <xdr:rowOff>95250</xdr:rowOff>
    </xdr:from>
    <xdr:to>
      <xdr:col>5</xdr:col>
      <xdr:colOff>0</xdr:colOff>
      <xdr:row>38</xdr:row>
      <xdr:rowOff>114300</xdr:rowOff>
    </xdr:to>
    <xdr:graphicFrame>
      <xdr:nvGraphicFramePr>
        <xdr:cNvPr id="4" name="Chart 4"/>
        <xdr:cNvGraphicFramePr/>
      </xdr:nvGraphicFramePr>
      <xdr:xfrm>
        <a:off x="3114675" y="4600575"/>
        <a:ext cx="2781300" cy="2124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0</xdr:rowOff>
    </xdr:from>
    <xdr:to>
      <xdr:col>2</xdr:col>
      <xdr:colOff>247650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38100" y="2524125"/>
        <a:ext cx="301942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295275</xdr:colOff>
      <xdr:row>13</xdr:row>
      <xdr:rowOff>0</xdr:rowOff>
    </xdr:from>
    <xdr:to>
      <xdr:col>5</xdr:col>
      <xdr:colOff>0</xdr:colOff>
      <xdr:row>25</xdr:row>
      <xdr:rowOff>28575</xdr:rowOff>
    </xdr:to>
    <xdr:graphicFrame>
      <xdr:nvGraphicFramePr>
        <xdr:cNvPr id="2" name="Chart 2"/>
        <xdr:cNvGraphicFramePr/>
      </xdr:nvGraphicFramePr>
      <xdr:xfrm>
        <a:off x="3105150" y="2524125"/>
        <a:ext cx="279082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25</xdr:row>
      <xdr:rowOff>95250</xdr:rowOff>
    </xdr:from>
    <xdr:to>
      <xdr:col>2</xdr:col>
      <xdr:colOff>257175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38100" y="4600575"/>
        <a:ext cx="3028950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304800</xdr:colOff>
      <xdr:row>25</xdr:row>
      <xdr:rowOff>95250</xdr:rowOff>
    </xdr:from>
    <xdr:to>
      <xdr:col>5</xdr:col>
      <xdr:colOff>0</xdr:colOff>
      <xdr:row>38</xdr:row>
      <xdr:rowOff>114300</xdr:rowOff>
    </xdr:to>
    <xdr:graphicFrame>
      <xdr:nvGraphicFramePr>
        <xdr:cNvPr id="4" name="Chart 4"/>
        <xdr:cNvGraphicFramePr/>
      </xdr:nvGraphicFramePr>
      <xdr:xfrm>
        <a:off x="3114675" y="4600575"/>
        <a:ext cx="2781300" cy="2124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0</xdr:rowOff>
    </xdr:from>
    <xdr:to>
      <xdr:col>2</xdr:col>
      <xdr:colOff>247650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38100" y="2524125"/>
        <a:ext cx="301942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295275</xdr:colOff>
      <xdr:row>13</xdr:row>
      <xdr:rowOff>0</xdr:rowOff>
    </xdr:from>
    <xdr:to>
      <xdr:col>5</xdr:col>
      <xdr:colOff>0</xdr:colOff>
      <xdr:row>25</xdr:row>
      <xdr:rowOff>28575</xdr:rowOff>
    </xdr:to>
    <xdr:graphicFrame>
      <xdr:nvGraphicFramePr>
        <xdr:cNvPr id="2" name="Chart 2"/>
        <xdr:cNvGraphicFramePr/>
      </xdr:nvGraphicFramePr>
      <xdr:xfrm>
        <a:off x="3105150" y="2524125"/>
        <a:ext cx="279082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25</xdr:row>
      <xdr:rowOff>95250</xdr:rowOff>
    </xdr:from>
    <xdr:to>
      <xdr:col>2</xdr:col>
      <xdr:colOff>257175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38100" y="4600575"/>
        <a:ext cx="3028950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304800</xdr:colOff>
      <xdr:row>25</xdr:row>
      <xdr:rowOff>95250</xdr:rowOff>
    </xdr:from>
    <xdr:to>
      <xdr:col>5</xdr:col>
      <xdr:colOff>0</xdr:colOff>
      <xdr:row>38</xdr:row>
      <xdr:rowOff>114300</xdr:rowOff>
    </xdr:to>
    <xdr:graphicFrame>
      <xdr:nvGraphicFramePr>
        <xdr:cNvPr id="4" name="Chart 4"/>
        <xdr:cNvGraphicFramePr/>
      </xdr:nvGraphicFramePr>
      <xdr:xfrm>
        <a:off x="3114675" y="4600575"/>
        <a:ext cx="2781300" cy="2124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0</xdr:rowOff>
    </xdr:from>
    <xdr:to>
      <xdr:col>2</xdr:col>
      <xdr:colOff>247650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38100" y="2524125"/>
        <a:ext cx="301942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295275</xdr:colOff>
      <xdr:row>13</xdr:row>
      <xdr:rowOff>0</xdr:rowOff>
    </xdr:from>
    <xdr:to>
      <xdr:col>5</xdr:col>
      <xdr:colOff>0</xdr:colOff>
      <xdr:row>25</xdr:row>
      <xdr:rowOff>28575</xdr:rowOff>
    </xdr:to>
    <xdr:graphicFrame>
      <xdr:nvGraphicFramePr>
        <xdr:cNvPr id="2" name="Chart 2"/>
        <xdr:cNvGraphicFramePr/>
      </xdr:nvGraphicFramePr>
      <xdr:xfrm>
        <a:off x="3105150" y="2524125"/>
        <a:ext cx="279082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25</xdr:row>
      <xdr:rowOff>95250</xdr:rowOff>
    </xdr:from>
    <xdr:to>
      <xdr:col>2</xdr:col>
      <xdr:colOff>257175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38100" y="4600575"/>
        <a:ext cx="3028950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304800</xdr:colOff>
      <xdr:row>25</xdr:row>
      <xdr:rowOff>95250</xdr:rowOff>
    </xdr:from>
    <xdr:to>
      <xdr:col>5</xdr:col>
      <xdr:colOff>0</xdr:colOff>
      <xdr:row>38</xdr:row>
      <xdr:rowOff>114300</xdr:rowOff>
    </xdr:to>
    <xdr:graphicFrame>
      <xdr:nvGraphicFramePr>
        <xdr:cNvPr id="4" name="Chart 4"/>
        <xdr:cNvGraphicFramePr/>
      </xdr:nvGraphicFramePr>
      <xdr:xfrm>
        <a:off x="3114675" y="4600575"/>
        <a:ext cx="2781300" cy="2124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0</xdr:rowOff>
    </xdr:from>
    <xdr:to>
      <xdr:col>2</xdr:col>
      <xdr:colOff>247650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38100" y="2524125"/>
        <a:ext cx="301942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295275</xdr:colOff>
      <xdr:row>13</xdr:row>
      <xdr:rowOff>0</xdr:rowOff>
    </xdr:from>
    <xdr:to>
      <xdr:col>5</xdr:col>
      <xdr:colOff>0</xdr:colOff>
      <xdr:row>25</xdr:row>
      <xdr:rowOff>28575</xdr:rowOff>
    </xdr:to>
    <xdr:graphicFrame>
      <xdr:nvGraphicFramePr>
        <xdr:cNvPr id="2" name="Chart 2"/>
        <xdr:cNvGraphicFramePr/>
      </xdr:nvGraphicFramePr>
      <xdr:xfrm>
        <a:off x="3105150" y="2524125"/>
        <a:ext cx="279082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25</xdr:row>
      <xdr:rowOff>95250</xdr:rowOff>
    </xdr:from>
    <xdr:to>
      <xdr:col>2</xdr:col>
      <xdr:colOff>257175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38100" y="4600575"/>
        <a:ext cx="3028950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304800</xdr:colOff>
      <xdr:row>25</xdr:row>
      <xdr:rowOff>95250</xdr:rowOff>
    </xdr:from>
    <xdr:to>
      <xdr:col>5</xdr:col>
      <xdr:colOff>0</xdr:colOff>
      <xdr:row>38</xdr:row>
      <xdr:rowOff>114300</xdr:rowOff>
    </xdr:to>
    <xdr:graphicFrame>
      <xdr:nvGraphicFramePr>
        <xdr:cNvPr id="4" name="Chart 4"/>
        <xdr:cNvGraphicFramePr/>
      </xdr:nvGraphicFramePr>
      <xdr:xfrm>
        <a:off x="3114675" y="4600575"/>
        <a:ext cx="2781300" cy="2124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0</xdr:rowOff>
    </xdr:from>
    <xdr:to>
      <xdr:col>2</xdr:col>
      <xdr:colOff>247650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38100" y="2524125"/>
        <a:ext cx="301942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295275</xdr:colOff>
      <xdr:row>13</xdr:row>
      <xdr:rowOff>0</xdr:rowOff>
    </xdr:from>
    <xdr:to>
      <xdr:col>5</xdr:col>
      <xdr:colOff>0</xdr:colOff>
      <xdr:row>25</xdr:row>
      <xdr:rowOff>28575</xdr:rowOff>
    </xdr:to>
    <xdr:graphicFrame>
      <xdr:nvGraphicFramePr>
        <xdr:cNvPr id="2" name="Chart 2"/>
        <xdr:cNvGraphicFramePr/>
      </xdr:nvGraphicFramePr>
      <xdr:xfrm>
        <a:off x="3105150" y="2524125"/>
        <a:ext cx="279082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25</xdr:row>
      <xdr:rowOff>95250</xdr:rowOff>
    </xdr:from>
    <xdr:to>
      <xdr:col>2</xdr:col>
      <xdr:colOff>257175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38100" y="4600575"/>
        <a:ext cx="3028950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304800</xdr:colOff>
      <xdr:row>25</xdr:row>
      <xdr:rowOff>95250</xdr:rowOff>
    </xdr:from>
    <xdr:to>
      <xdr:col>5</xdr:col>
      <xdr:colOff>0</xdr:colOff>
      <xdr:row>38</xdr:row>
      <xdr:rowOff>114300</xdr:rowOff>
    </xdr:to>
    <xdr:graphicFrame>
      <xdr:nvGraphicFramePr>
        <xdr:cNvPr id="4" name="Chart 4"/>
        <xdr:cNvGraphicFramePr/>
      </xdr:nvGraphicFramePr>
      <xdr:xfrm>
        <a:off x="3114675" y="4600575"/>
        <a:ext cx="2781300" cy="2124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ammcshan\My%20Documents\Reg%20FallReport%20Samp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  <sheetName val="emailbody"/>
      <sheetName val="District"/>
      <sheetName val="NHC"/>
      <sheetName val="For Graphics - Do Not Ch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23.7109375" style="0" customWidth="1"/>
    <col min="2" max="2" width="15.140625" style="0" bestFit="1" customWidth="1"/>
    <col min="3" max="3" width="19.8515625" style="0" bestFit="1" customWidth="1"/>
    <col min="4" max="4" width="19.7109375" style="0" customWidth="1"/>
    <col min="5" max="5" width="12.7109375" style="0" bestFit="1" customWidth="1"/>
  </cols>
  <sheetData>
    <row r="1" spans="1:5" ht="15.75">
      <c r="A1" s="99" t="s">
        <v>0</v>
      </c>
      <c r="B1" s="99"/>
      <c r="C1" s="99"/>
      <c r="D1" s="99"/>
      <c r="E1" s="99"/>
    </row>
    <row r="2" spans="1:5" ht="15.75">
      <c r="A2" s="100" t="s">
        <v>1</v>
      </c>
      <c r="B2" s="99"/>
      <c r="C2" s="99"/>
      <c r="D2" s="99"/>
      <c r="E2" s="99"/>
    </row>
    <row r="3" spans="1:5" ht="15">
      <c r="A3" s="101">
        <v>39336.38130787037</v>
      </c>
      <c r="B3" s="101"/>
      <c r="C3" s="101"/>
      <c r="D3" s="101"/>
      <c r="E3" s="101"/>
    </row>
    <row r="4" spans="1:5" ht="15">
      <c r="A4" s="100" t="s">
        <v>41</v>
      </c>
      <c r="B4" s="100"/>
      <c r="C4" s="100"/>
      <c r="D4" s="100"/>
      <c r="E4" s="100"/>
    </row>
    <row r="6" spans="1:5" ht="15.75">
      <c r="A6" s="105"/>
      <c r="B6" s="106"/>
      <c r="C6" s="106"/>
      <c r="D6" s="106"/>
      <c r="E6" s="106"/>
    </row>
    <row r="7" spans="1:5" ht="13.5" thickBot="1">
      <c r="A7" s="107"/>
      <c r="B7" s="107"/>
      <c r="C7" s="107"/>
      <c r="D7" s="107"/>
      <c r="E7" s="107"/>
    </row>
    <row r="8" spans="1:5" ht="15.75">
      <c r="A8" s="5"/>
      <c r="B8" s="108" t="s">
        <v>2</v>
      </c>
      <c r="C8" s="109"/>
      <c r="D8" s="110" t="s">
        <v>3</v>
      </c>
      <c r="E8" s="109"/>
    </row>
    <row r="9" spans="1:5" ht="19.5" thickBot="1">
      <c r="A9" s="6"/>
      <c r="B9" s="7" t="s">
        <v>21</v>
      </c>
      <c r="C9" s="8" t="s">
        <v>4</v>
      </c>
      <c r="D9" s="9" t="s">
        <v>5</v>
      </c>
      <c r="E9" s="8" t="s">
        <v>6</v>
      </c>
    </row>
    <row r="10" spans="1:5" ht="15.75">
      <c r="A10" s="10" t="s">
        <v>7</v>
      </c>
      <c r="B10" s="11"/>
      <c r="C10" s="12"/>
      <c r="D10" s="12"/>
      <c r="E10" s="13"/>
    </row>
    <row r="11" spans="1:5" ht="15">
      <c r="A11" s="14" t="s">
        <v>8</v>
      </c>
      <c r="B11" s="15">
        <f>B35+B23+B41+B29+B17</f>
        <v>46048</v>
      </c>
      <c r="C11" s="15">
        <f aca="true" t="shared" si="0" ref="B11:D14">C35+C23+C41+C29+C17</f>
        <v>46048</v>
      </c>
      <c r="D11" s="15">
        <f t="shared" si="0"/>
        <v>49253</v>
      </c>
      <c r="E11" s="16">
        <f>(D11-C11)/C11</f>
        <v>0.06960128561501043</v>
      </c>
    </row>
    <row r="12" spans="1:5" ht="15">
      <c r="A12" s="17" t="s">
        <v>9</v>
      </c>
      <c r="B12" s="18">
        <f t="shared" si="0"/>
        <v>112747</v>
      </c>
      <c r="C12" s="18">
        <f t="shared" si="0"/>
        <v>112747</v>
      </c>
      <c r="D12" s="18">
        <f t="shared" si="0"/>
        <v>119556</v>
      </c>
      <c r="E12" s="19">
        <f>(D12-C12)/C12</f>
        <v>0.06039185078095204</v>
      </c>
    </row>
    <row r="13" spans="1:5" ht="15">
      <c r="A13" s="17" t="s">
        <v>10</v>
      </c>
      <c r="B13" s="18">
        <f t="shared" si="0"/>
        <v>347314</v>
      </c>
      <c r="C13" s="18">
        <f t="shared" si="0"/>
        <v>347314</v>
      </c>
      <c r="D13" s="18">
        <f t="shared" si="0"/>
        <v>368137</v>
      </c>
      <c r="E13" s="19">
        <f>(D13-C13)/C13</f>
        <v>0.0599543928548806</v>
      </c>
    </row>
    <row r="14" spans="1:5" ht="15">
      <c r="A14" s="20" t="s">
        <v>11</v>
      </c>
      <c r="B14" s="21">
        <f t="shared" si="0"/>
        <v>6910028</v>
      </c>
      <c r="C14" s="21">
        <f t="shared" si="0"/>
        <v>6910028</v>
      </c>
      <c r="D14" s="21">
        <f t="shared" si="0"/>
        <v>7347421</v>
      </c>
      <c r="E14" s="22">
        <f>(D14-C14)/C14</f>
        <v>0.06329829633107131</v>
      </c>
    </row>
    <row r="15" spans="1:5" ht="15">
      <c r="A15" s="17"/>
      <c r="B15" s="23"/>
      <c r="C15" s="24"/>
      <c r="D15" s="24"/>
      <c r="E15" s="19"/>
    </row>
    <row r="16" spans="1:5" ht="15.75">
      <c r="A16" s="25" t="s">
        <v>12</v>
      </c>
      <c r="B16" s="26"/>
      <c r="C16" s="27"/>
      <c r="D16" s="24"/>
      <c r="E16" s="19"/>
    </row>
    <row r="17" spans="1:5" ht="15">
      <c r="A17" s="14" t="s">
        <v>8</v>
      </c>
      <c r="B17" s="28">
        <v>11209</v>
      </c>
      <c r="C17" s="29">
        <v>11209</v>
      </c>
      <c r="D17" s="15">
        <v>12248</v>
      </c>
      <c r="E17" s="16">
        <f>(D17-C17)/C17</f>
        <v>0.09269337139798377</v>
      </c>
    </row>
    <row r="18" spans="1:5" ht="15">
      <c r="A18" s="17" t="s">
        <v>9</v>
      </c>
      <c r="B18" s="30">
        <v>29239</v>
      </c>
      <c r="C18" s="31">
        <v>29239</v>
      </c>
      <c r="D18" s="18">
        <v>31839</v>
      </c>
      <c r="E18" s="19">
        <f>(D18-C18)/C18</f>
        <v>0.08892232976503985</v>
      </c>
    </row>
    <row r="19" spans="1:5" ht="15">
      <c r="A19" s="17" t="s">
        <v>10</v>
      </c>
      <c r="B19" s="30">
        <v>89680</v>
      </c>
      <c r="C19" s="31">
        <v>89680</v>
      </c>
      <c r="D19" s="18">
        <v>97677</v>
      </c>
      <c r="E19" s="19">
        <f>(D19-C19)/C19</f>
        <v>0.08917261373773416</v>
      </c>
    </row>
    <row r="20" spans="1:5" ht="15">
      <c r="A20" s="20" t="s">
        <v>11</v>
      </c>
      <c r="B20" s="32">
        <v>1762040</v>
      </c>
      <c r="C20" s="33">
        <v>1762040</v>
      </c>
      <c r="D20" s="21">
        <v>1929729</v>
      </c>
      <c r="E20" s="22">
        <f>(D20-C20)/C20</f>
        <v>0.09516753308664956</v>
      </c>
    </row>
    <row r="21" spans="1:5" ht="15">
      <c r="A21" s="34"/>
      <c r="B21" s="35"/>
      <c r="C21" s="36"/>
      <c r="D21" s="37"/>
      <c r="E21" s="38"/>
    </row>
    <row r="22" spans="1:5" ht="15.75">
      <c r="A22" s="39" t="s">
        <v>13</v>
      </c>
      <c r="B22" s="26"/>
      <c r="C22" s="27"/>
      <c r="D22" s="24"/>
      <c r="E22" s="19"/>
    </row>
    <row r="23" spans="1:5" ht="15">
      <c r="A23" s="14" t="s">
        <v>8</v>
      </c>
      <c r="B23" s="28">
        <v>7413</v>
      </c>
      <c r="C23" s="29">
        <v>7413</v>
      </c>
      <c r="D23" s="15">
        <v>7918</v>
      </c>
      <c r="E23" s="16">
        <f>(D23-C23)/C23</f>
        <v>0.06812356670713611</v>
      </c>
    </row>
    <row r="24" spans="1:5" ht="15">
      <c r="A24" s="17" t="s">
        <v>9</v>
      </c>
      <c r="B24" s="30">
        <v>18251</v>
      </c>
      <c r="C24" s="31">
        <v>18251</v>
      </c>
      <c r="D24" s="18">
        <v>19045</v>
      </c>
      <c r="E24" s="19">
        <f>(D24-C24)/C24</f>
        <v>0.043504465508739244</v>
      </c>
    </row>
    <row r="25" spans="1:5" ht="15">
      <c r="A25" s="17" t="s">
        <v>10</v>
      </c>
      <c r="B25" s="30">
        <v>55994</v>
      </c>
      <c r="C25" s="31">
        <v>55994</v>
      </c>
      <c r="D25" s="18">
        <v>58318</v>
      </c>
      <c r="E25" s="19">
        <f>(D25-C25)/C25</f>
        <v>0.04150444690502554</v>
      </c>
    </row>
    <row r="26" spans="1:5" ht="15">
      <c r="A26" s="20" t="s">
        <v>11</v>
      </c>
      <c r="B26" s="32">
        <v>1108792</v>
      </c>
      <c r="C26" s="33">
        <v>1108792</v>
      </c>
      <c r="D26" s="21">
        <v>1157816</v>
      </c>
      <c r="E26" s="22">
        <f>(D26-C26)/C26</f>
        <v>0.04421388321705063</v>
      </c>
    </row>
    <row r="27" spans="1:5" ht="15">
      <c r="A27" s="17"/>
      <c r="B27" s="30"/>
      <c r="C27" s="27"/>
      <c r="D27" s="24"/>
      <c r="E27" s="19"/>
    </row>
    <row r="28" spans="1:5" ht="15.75">
      <c r="A28" s="40" t="s">
        <v>14</v>
      </c>
      <c r="B28" s="26"/>
      <c r="C28" s="27"/>
      <c r="D28" s="24"/>
      <c r="E28" s="19"/>
    </row>
    <row r="29" spans="1:5" ht="15">
      <c r="A29" s="14" t="s">
        <v>8</v>
      </c>
      <c r="B29" s="28">
        <v>8469</v>
      </c>
      <c r="C29" s="29">
        <v>8469</v>
      </c>
      <c r="D29" s="15">
        <v>9254</v>
      </c>
      <c r="E29" s="16">
        <f>(D29-C29)/C29</f>
        <v>0.09269099067186208</v>
      </c>
    </row>
    <row r="30" spans="1:5" ht="15">
      <c r="A30" s="17" t="s">
        <v>9</v>
      </c>
      <c r="B30" s="30">
        <v>21575</v>
      </c>
      <c r="C30" s="31">
        <v>21575</v>
      </c>
      <c r="D30" s="18">
        <v>23586</v>
      </c>
      <c r="E30" s="19">
        <f>(D30-C30)/C30</f>
        <v>0.09320973348783314</v>
      </c>
    </row>
    <row r="31" spans="1:5" ht="15">
      <c r="A31" s="17" t="s">
        <v>10</v>
      </c>
      <c r="B31" s="30">
        <v>66413</v>
      </c>
      <c r="C31" s="31">
        <v>66413</v>
      </c>
      <c r="D31" s="18">
        <v>72535</v>
      </c>
      <c r="E31" s="19">
        <f>(D31-C31)/C31</f>
        <v>0.09218074774517038</v>
      </c>
    </row>
    <row r="32" spans="1:5" ht="15">
      <c r="A32" s="20" t="s">
        <v>11</v>
      </c>
      <c r="B32" s="32">
        <v>1278012</v>
      </c>
      <c r="C32" s="33">
        <v>1278012</v>
      </c>
      <c r="D32" s="21">
        <v>1402056</v>
      </c>
      <c r="E32" s="22">
        <f>(D32-C32)/C32</f>
        <v>0.09706012150120656</v>
      </c>
    </row>
    <row r="33" spans="1:5" ht="15">
      <c r="A33" s="34"/>
      <c r="B33" s="35"/>
      <c r="C33" s="36"/>
      <c r="D33" s="37"/>
      <c r="E33" s="38"/>
    </row>
    <row r="34" spans="1:5" ht="15.75">
      <c r="A34" s="41" t="s">
        <v>15</v>
      </c>
      <c r="B34" s="42"/>
      <c r="C34" s="24"/>
      <c r="D34" s="24"/>
      <c r="E34" s="19"/>
    </row>
    <row r="35" spans="1:5" ht="15">
      <c r="A35" s="14" t="s">
        <v>8</v>
      </c>
      <c r="B35" s="28">
        <v>10941</v>
      </c>
      <c r="C35" s="29">
        <v>10941</v>
      </c>
      <c r="D35" s="29">
        <v>11380</v>
      </c>
      <c r="E35" s="16">
        <f>(D35-C35)/C35</f>
        <v>0.04012430308015721</v>
      </c>
    </row>
    <row r="36" spans="1:5" ht="15">
      <c r="A36" s="17" t="s">
        <v>9</v>
      </c>
      <c r="B36" s="30">
        <v>25277</v>
      </c>
      <c r="C36" s="31">
        <v>25277</v>
      </c>
      <c r="D36" s="31">
        <v>25771</v>
      </c>
      <c r="E36" s="19">
        <f>(D36-C36)/C36</f>
        <v>0.019543458480041145</v>
      </c>
    </row>
    <row r="37" spans="1:5" ht="15">
      <c r="A37" s="17" t="s">
        <v>10</v>
      </c>
      <c r="B37" s="30">
        <v>78357</v>
      </c>
      <c r="C37" s="31">
        <v>78357</v>
      </c>
      <c r="D37" s="31">
        <v>79826</v>
      </c>
      <c r="E37" s="19">
        <f>(D37-C37)/C37</f>
        <v>0.018747527342802814</v>
      </c>
    </row>
    <row r="38" spans="1:5" ht="15">
      <c r="A38" s="20" t="s">
        <v>11</v>
      </c>
      <c r="B38" s="32">
        <v>1669976</v>
      </c>
      <c r="C38" s="33">
        <v>1669976</v>
      </c>
      <c r="D38" s="33">
        <v>1705280</v>
      </c>
      <c r="E38" s="22">
        <f>(D38-C38)/C38</f>
        <v>0.02114042357494958</v>
      </c>
    </row>
    <row r="39" spans="1:5" ht="15">
      <c r="A39" s="17"/>
      <c r="B39" s="30"/>
      <c r="C39" s="27"/>
      <c r="D39" s="24"/>
      <c r="E39" s="19"/>
    </row>
    <row r="40" spans="1:5" ht="15.75">
      <c r="A40" s="43" t="s">
        <v>16</v>
      </c>
      <c r="B40" s="26"/>
      <c r="C40" s="27"/>
      <c r="D40" s="24"/>
      <c r="E40" s="19"/>
    </row>
    <row r="41" spans="1:5" ht="15">
      <c r="A41" s="14" t="s">
        <v>8</v>
      </c>
      <c r="B41" s="28">
        <v>8016</v>
      </c>
      <c r="C41" s="29">
        <v>8016</v>
      </c>
      <c r="D41" s="15">
        <v>8453</v>
      </c>
      <c r="E41" s="16">
        <f>(D41-C41)/C41</f>
        <v>0.05451596806387225</v>
      </c>
    </row>
    <row r="42" spans="1:5" ht="15">
      <c r="A42" s="17" t="s">
        <v>9</v>
      </c>
      <c r="B42" s="30">
        <v>18405</v>
      </c>
      <c r="C42" s="31">
        <v>18405</v>
      </c>
      <c r="D42" s="18">
        <v>19315</v>
      </c>
      <c r="E42" s="19">
        <f>(D42-C42)/C42</f>
        <v>0.04944308611790275</v>
      </c>
    </row>
    <row r="43" spans="1:5" ht="15">
      <c r="A43" s="17" t="s">
        <v>10</v>
      </c>
      <c r="B43" s="30">
        <v>56870</v>
      </c>
      <c r="C43" s="31">
        <v>56870</v>
      </c>
      <c r="D43" s="18">
        <v>59781</v>
      </c>
      <c r="E43" s="19">
        <f>(D43-C43)/C43</f>
        <v>0.05118691753121154</v>
      </c>
    </row>
    <row r="44" spans="1:5" ht="15.75" thickBot="1">
      <c r="A44" s="44" t="s">
        <v>11</v>
      </c>
      <c r="B44" s="45">
        <v>1091208</v>
      </c>
      <c r="C44" s="46">
        <v>1091208</v>
      </c>
      <c r="D44" s="47">
        <v>1152540</v>
      </c>
      <c r="E44" s="48">
        <f>(D44-C44)/C44</f>
        <v>0.0562055996656916</v>
      </c>
    </row>
    <row r="45" spans="1:5" ht="15">
      <c r="A45" s="49"/>
      <c r="B45" s="50"/>
      <c r="C45" s="50"/>
      <c r="D45" s="51"/>
      <c r="E45" s="52"/>
    </row>
    <row r="46" spans="1:5" ht="15">
      <c r="A46" s="102" t="s">
        <v>17</v>
      </c>
      <c r="B46" s="102"/>
      <c r="C46" s="102"/>
      <c r="D46" s="102"/>
      <c r="E46" s="102"/>
    </row>
    <row r="47" spans="1:5" ht="13.5">
      <c r="A47" s="103" t="s">
        <v>35</v>
      </c>
      <c r="B47" s="104"/>
      <c r="C47" s="104"/>
      <c r="D47" s="104"/>
      <c r="E47" s="104"/>
    </row>
    <row r="48" spans="1:5" ht="15">
      <c r="A48" s="53"/>
      <c r="B48" s="49"/>
      <c r="C48" s="49"/>
      <c r="D48" s="49"/>
      <c r="E48" s="49"/>
    </row>
    <row r="49" spans="1:4" ht="15.75">
      <c r="A49" s="54" t="s">
        <v>18</v>
      </c>
      <c r="B49" s="55"/>
      <c r="C49" s="56">
        <f ca="1">DATE(YEAR(TODAY())-1,MONTH(TODAY()),DAY(TODAY())+1)</f>
        <v>39243</v>
      </c>
      <c r="D49" s="56">
        <f ca="1">NOW()</f>
        <v>39608.40751550926</v>
      </c>
    </row>
    <row r="50" spans="1:4" ht="15.75">
      <c r="A50" s="54" t="s">
        <v>19</v>
      </c>
      <c r="B50" s="55"/>
      <c r="C50" s="56">
        <v>38818</v>
      </c>
      <c r="D50" s="56">
        <v>39182</v>
      </c>
    </row>
    <row r="51" spans="1:4" ht="15.75">
      <c r="A51" s="54" t="s">
        <v>20</v>
      </c>
      <c r="B51" s="49"/>
      <c r="C51" s="56">
        <v>38957</v>
      </c>
      <c r="D51" s="56">
        <v>39321</v>
      </c>
    </row>
  </sheetData>
  <sheetProtection/>
  <mergeCells count="10">
    <mergeCell ref="A1:E1"/>
    <mergeCell ref="A2:E2"/>
    <mergeCell ref="A3:E3"/>
    <mergeCell ref="A4:E4"/>
    <mergeCell ref="A46:E46"/>
    <mergeCell ref="A47:E47"/>
    <mergeCell ref="A6:E6"/>
    <mergeCell ref="A7:E7"/>
    <mergeCell ref="B8:C8"/>
    <mergeCell ref="D8:E8"/>
  </mergeCells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27.00390625" style="0" customWidth="1"/>
    <col min="2" max="2" width="13.8515625" style="0" customWidth="1"/>
    <col min="3" max="3" width="19.00390625" style="0" customWidth="1"/>
    <col min="4" max="4" width="14.8515625" style="0" customWidth="1"/>
    <col min="5" max="5" width="12.28125" style="0" customWidth="1"/>
    <col min="6" max="6" width="17.140625" style="0" customWidth="1"/>
  </cols>
  <sheetData>
    <row r="1" spans="1:4" ht="15.75">
      <c r="A1" s="99" t="s">
        <v>32</v>
      </c>
      <c r="B1" s="99"/>
      <c r="C1" s="99"/>
      <c r="D1" s="99"/>
    </row>
    <row r="2" spans="1:4" ht="15.75">
      <c r="A2" s="100" t="s">
        <v>34</v>
      </c>
      <c r="B2" s="99"/>
      <c r="C2" s="99"/>
      <c r="D2" s="99"/>
    </row>
    <row r="3" spans="1:5" ht="15">
      <c r="A3" s="101">
        <f>'Fall 2007'!A3</f>
        <v>39336.38130787037</v>
      </c>
      <c r="B3" s="101"/>
      <c r="C3" s="101"/>
      <c r="D3" s="101"/>
      <c r="E3" s="57"/>
    </row>
    <row r="4" spans="1:4" ht="15">
      <c r="A4" s="100" t="str">
        <f>'Fall 2007'!$A$4</f>
        <v>Data are as of 15 days after the start of the term.</v>
      </c>
      <c r="B4" s="100"/>
      <c r="C4" s="100"/>
      <c r="D4" s="100"/>
    </row>
    <row r="5" spans="1:4" ht="15.75" thickBot="1">
      <c r="A5" s="1"/>
      <c r="B5" s="1"/>
      <c r="C5" s="1"/>
      <c r="D5" s="1"/>
    </row>
    <row r="6" spans="1:5" ht="15.75">
      <c r="A6" s="5"/>
      <c r="B6" s="108" t="s">
        <v>2</v>
      </c>
      <c r="C6" s="109"/>
      <c r="D6" s="110" t="s">
        <v>3</v>
      </c>
      <c r="E6" s="109"/>
    </row>
    <row r="7" spans="1:5" ht="16.5" thickBot="1">
      <c r="A7" s="6"/>
      <c r="B7" s="58" t="s">
        <v>33</v>
      </c>
      <c r="C7" s="59" t="s">
        <v>4</v>
      </c>
      <c r="D7" s="60" t="s">
        <v>5</v>
      </c>
      <c r="E7" s="59" t="s">
        <v>6</v>
      </c>
    </row>
    <row r="8" spans="1:5" ht="15.75">
      <c r="A8" s="10" t="s">
        <v>7</v>
      </c>
      <c r="B8" s="61"/>
      <c r="C8" s="62"/>
      <c r="D8" s="62"/>
      <c r="E8" s="63"/>
    </row>
    <row r="9" spans="1:5" ht="15">
      <c r="A9" s="14" t="s">
        <v>8</v>
      </c>
      <c r="B9" s="90">
        <f>'Fall 2007'!B11</f>
        <v>46048</v>
      </c>
      <c r="C9" s="64">
        <f>'Fall 2007'!C11</f>
        <v>46048</v>
      </c>
      <c r="D9" s="64">
        <f>'Fall 2007'!D11</f>
        <v>49253</v>
      </c>
      <c r="E9" s="65">
        <f>'Fall 2007'!E11</f>
        <v>0.06960128561501043</v>
      </c>
    </row>
    <row r="10" spans="1:5" ht="15">
      <c r="A10" s="17" t="s">
        <v>9</v>
      </c>
      <c r="B10" s="91">
        <f>'Fall 2007'!B12</f>
        <v>112747</v>
      </c>
      <c r="C10" s="66">
        <f>'Fall 2007'!C12</f>
        <v>112747</v>
      </c>
      <c r="D10" s="66">
        <f>'Fall 2007'!D12</f>
        <v>119556</v>
      </c>
      <c r="E10" s="67">
        <f>'Fall 2007'!E12</f>
        <v>0.06039185078095204</v>
      </c>
    </row>
    <row r="11" spans="1:5" ht="15">
      <c r="A11" s="17" t="s">
        <v>10</v>
      </c>
      <c r="B11" s="91">
        <f>'Fall 2007'!B13</f>
        <v>347314</v>
      </c>
      <c r="C11" s="66">
        <f>'Fall 2007'!C13</f>
        <v>347314</v>
      </c>
      <c r="D11" s="66">
        <f>'Fall 2007'!D13</f>
        <v>368137</v>
      </c>
      <c r="E11" s="67">
        <f>'Fall 2007'!E13</f>
        <v>0.0599543928548806</v>
      </c>
    </row>
    <row r="12" spans="1:5" ht="15.75" thickBot="1">
      <c r="A12" s="44" t="s">
        <v>11</v>
      </c>
      <c r="B12" s="92">
        <f>'Fall 2007'!B14</f>
        <v>6910028</v>
      </c>
      <c r="C12" s="68">
        <f>'Fall 2007'!C14</f>
        <v>6910028</v>
      </c>
      <c r="D12" s="68">
        <f>'Fall 2007'!D14</f>
        <v>7347421</v>
      </c>
      <c r="E12" s="69">
        <f>'Fall 2007'!E14</f>
        <v>0.06329829633107131</v>
      </c>
    </row>
    <row r="13" spans="1:4" ht="12.75">
      <c r="A13" s="70"/>
      <c r="B13" s="71"/>
      <c r="C13" s="72"/>
      <c r="D13" s="72"/>
    </row>
    <row r="14" spans="1:4" ht="12.75">
      <c r="A14" s="70"/>
      <c r="B14" s="71"/>
      <c r="C14" s="72"/>
      <c r="D14" s="72"/>
    </row>
    <row r="16" spans="1:4" ht="15.75">
      <c r="A16" s="3"/>
      <c r="B16" s="4"/>
      <c r="C16" s="4"/>
      <c r="D16" s="4"/>
    </row>
    <row r="17" spans="1:4" ht="12.75">
      <c r="A17" s="73"/>
      <c r="B17" s="73"/>
      <c r="C17" s="73"/>
      <c r="D17" s="73"/>
    </row>
    <row r="18" spans="1:4" ht="12.75">
      <c r="A18" s="74"/>
      <c r="B18" s="74"/>
      <c r="C18" s="74"/>
      <c r="D18" s="74"/>
    </row>
    <row r="19" s="75" customFormat="1" ht="12.75"/>
    <row r="20" s="75" customFormat="1" ht="12.75"/>
    <row r="21" s="75" customFormat="1" ht="12.75"/>
    <row r="22" s="75" customFormat="1" ht="12.75"/>
    <row r="43" spans="1:4" ht="12.75">
      <c r="A43" s="74"/>
      <c r="B43" s="74"/>
      <c r="C43" s="74"/>
      <c r="D43" s="74"/>
    </row>
  </sheetData>
  <sheetProtection/>
  <mergeCells count="6">
    <mergeCell ref="B6:C6"/>
    <mergeCell ref="D6:E6"/>
    <mergeCell ref="A1:D1"/>
    <mergeCell ref="A2:D2"/>
    <mergeCell ref="A3:D3"/>
    <mergeCell ref="A4:D4"/>
  </mergeCells>
  <printOptions/>
  <pageMargins left="0.75" right="0.75" top="1" bottom="1" header="0.5" footer="0.5"/>
  <pageSetup fitToHeight="1" fitToWidth="1"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1" width="27.00390625" style="0" customWidth="1"/>
    <col min="2" max="2" width="15.140625" style="0" bestFit="1" customWidth="1"/>
    <col min="3" max="3" width="19.00390625" style="0" customWidth="1"/>
    <col min="4" max="4" width="14.57421875" style="0" customWidth="1"/>
    <col min="5" max="5" width="12.7109375" style="0" bestFit="1" customWidth="1"/>
    <col min="6" max="6" width="17.140625" style="0" customWidth="1"/>
  </cols>
  <sheetData>
    <row r="1" spans="1:4" ht="15.75">
      <c r="A1" s="99" t="s">
        <v>32</v>
      </c>
      <c r="B1" s="99"/>
      <c r="C1" s="99"/>
      <c r="D1" s="99"/>
    </row>
    <row r="2" spans="1:4" ht="15.75">
      <c r="A2" s="100" t="s">
        <v>1</v>
      </c>
      <c r="B2" s="99"/>
      <c r="C2" s="99"/>
      <c r="D2" s="99"/>
    </row>
    <row r="3" spans="1:5" ht="15">
      <c r="A3" s="101">
        <f>'Fall 2007'!A3</f>
        <v>39336.38130787037</v>
      </c>
      <c r="B3" s="101"/>
      <c r="C3" s="101"/>
      <c r="D3" s="101"/>
      <c r="E3" s="57"/>
    </row>
    <row r="4" spans="1:4" ht="15">
      <c r="A4" s="100" t="str">
        <f>'Fall 2007'!A4</f>
        <v>Data are as of 15 days after the start of the term.</v>
      </c>
      <c r="B4" s="100"/>
      <c r="C4" s="100"/>
      <c r="D4" s="100"/>
    </row>
    <row r="5" spans="1:4" ht="15.75" thickBot="1">
      <c r="A5" s="1"/>
      <c r="B5" s="1"/>
      <c r="C5" s="1"/>
      <c r="D5" s="1"/>
    </row>
    <row r="6" spans="1:5" ht="15.75">
      <c r="A6" s="5"/>
      <c r="B6" s="108" t="s">
        <v>2</v>
      </c>
      <c r="C6" s="109"/>
      <c r="D6" s="110" t="s">
        <v>3</v>
      </c>
      <c r="E6" s="109"/>
    </row>
    <row r="7" spans="1:5" ht="16.5" thickBot="1">
      <c r="A7" s="6"/>
      <c r="B7" s="58" t="s">
        <v>33</v>
      </c>
      <c r="C7" s="59" t="s">
        <v>4</v>
      </c>
      <c r="D7" s="60" t="s">
        <v>5</v>
      </c>
      <c r="E7" s="59" t="s">
        <v>6</v>
      </c>
    </row>
    <row r="8" spans="1:5" ht="15.75">
      <c r="A8" s="10" t="s">
        <v>7</v>
      </c>
      <c r="B8" s="61"/>
      <c r="C8" s="62"/>
      <c r="D8" s="62"/>
      <c r="E8" s="63"/>
    </row>
    <row r="9" spans="1:5" ht="15">
      <c r="A9" s="14" t="s">
        <v>8</v>
      </c>
      <c r="B9" s="76">
        <f>'Fall 2007'!B11</f>
        <v>46048</v>
      </c>
      <c r="C9" s="64">
        <f>'Fall 2007'!C11</f>
        <v>46048</v>
      </c>
      <c r="D9" s="64">
        <f>'Fall 2007'!D11</f>
        <v>49253</v>
      </c>
      <c r="E9" s="65">
        <f>'Fall 2007'!E11</f>
        <v>0.06960128561501043</v>
      </c>
    </row>
    <row r="10" spans="1:5" ht="15">
      <c r="A10" s="17" t="s">
        <v>9</v>
      </c>
      <c r="B10" s="77">
        <f>'Fall 2007'!B12</f>
        <v>112747</v>
      </c>
      <c r="C10" s="66">
        <f>'Fall 2007'!C12</f>
        <v>112747</v>
      </c>
      <c r="D10" s="66">
        <f>'Fall 2007'!D12</f>
        <v>119556</v>
      </c>
      <c r="E10" s="67">
        <f>'Fall 2007'!E12</f>
        <v>0.06039185078095204</v>
      </c>
    </row>
    <row r="11" spans="1:5" ht="15">
      <c r="A11" s="17" t="s">
        <v>10</v>
      </c>
      <c r="B11" s="77">
        <f>'Fall 2007'!B13</f>
        <v>347314</v>
      </c>
      <c r="C11" s="66">
        <f>'Fall 2007'!C13</f>
        <v>347314</v>
      </c>
      <c r="D11" s="66">
        <f>'Fall 2007'!D13</f>
        <v>368137</v>
      </c>
      <c r="E11" s="67">
        <f>'Fall 2007'!E13</f>
        <v>0.0599543928548806</v>
      </c>
    </row>
    <row r="12" spans="1:5" ht="15.75" thickBot="1">
      <c r="A12" s="44" t="s">
        <v>11</v>
      </c>
      <c r="B12" s="78">
        <f>'Fall 2007'!B14</f>
        <v>6910028</v>
      </c>
      <c r="C12" s="68">
        <f>'Fall 2007'!C14</f>
        <v>6910028</v>
      </c>
      <c r="D12" s="68">
        <f>'Fall 2007'!D14</f>
        <v>7347421</v>
      </c>
      <c r="E12" s="69">
        <f>'Fall 2007'!E14</f>
        <v>0.06329829633107131</v>
      </c>
    </row>
    <row r="13" spans="1:4" ht="12.75">
      <c r="A13" s="70"/>
      <c r="B13" s="71"/>
      <c r="C13" s="72"/>
      <c r="D13" s="72"/>
    </row>
    <row r="14" spans="1:4" ht="15.75">
      <c r="A14" s="3"/>
      <c r="B14" s="4"/>
      <c r="C14" s="4"/>
      <c r="D14" s="4"/>
    </row>
    <row r="15" spans="1:4" ht="12.75">
      <c r="A15" s="73"/>
      <c r="B15" s="73"/>
      <c r="C15" s="73"/>
      <c r="D15" s="73"/>
    </row>
    <row r="16" spans="1:4" ht="12.75">
      <c r="A16" s="74"/>
      <c r="B16" s="74"/>
      <c r="C16" s="74"/>
      <c r="D16" s="74"/>
    </row>
    <row r="17" s="75" customFormat="1" ht="12.75"/>
    <row r="18" s="75" customFormat="1" ht="12.75"/>
    <row r="19" s="75" customFormat="1" ht="12.75"/>
    <row r="20" s="75" customFormat="1" ht="12.75"/>
    <row r="41" spans="1:4" ht="15">
      <c r="A41" s="49"/>
      <c r="B41" s="49"/>
      <c r="C41" s="49"/>
      <c r="D41" s="49"/>
    </row>
    <row r="45" spans="1:4" ht="15.75">
      <c r="A45" s="54"/>
      <c r="B45" s="49"/>
      <c r="C45" s="2"/>
      <c r="D45" s="2"/>
    </row>
  </sheetData>
  <sheetProtection/>
  <mergeCells count="6">
    <mergeCell ref="B6:C6"/>
    <mergeCell ref="D6:E6"/>
    <mergeCell ref="A1:D1"/>
    <mergeCell ref="A2:D2"/>
    <mergeCell ref="A3:D3"/>
    <mergeCell ref="A4:D4"/>
  </mergeCells>
  <printOptions/>
  <pageMargins left="0.75" right="0.75" top="1" bottom="1" header="0.5" footer="0.5"/>
  <pageSetup fitToHeight="1" fitToWidth="1" horizontalDpi="600" verticalDpi="600" orientation="portrait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PageLayoutView="0" workbookViewId="0" topLeftCell="A1">
      <selection activeCell="H35" sqref="H35"/>
    </sheetView>
  </sheetViews>
  <sheetFormatPr defaultColWidth="9.140625" defaultRowHeight="12.75"/>
  <cols>
    <col min="1" max="1" width="27.00390625" style="0" customWidth="1"/>
    <col min="2" max="2" width="15.140625" style="0" bestFit="1" customWidth="1"/>
    <col min="3" max="3" width="19.00390625" style="0" customWidth="1"/>
    <col min="4" max="4" width="14.57421875" style="0" customWidth="1"/>
    <col min="5" max="5" width="12.7109375" style="0" bestFit="1" customWidth="1"/>
    <col min="6" max="6" width="17.140625" style="0" customWidth="1"/>
  </cols>
  <sheetData>
    <row r="1" spans="1:4" ht="15.75">
      <c r="A1" s="99" t="s">
        <v>12</v>
      </c>
      <c r="B1" s="99"/>
      <c r="C1" s="99"/>
      <c r="D1" s="99"/>
    </row>
    <row r="2" spans="1:4" ht="15.75">
      <c r="A2" s="100" t="s">
        <v>1</v>
      </c>
      <c r="B2" s="99"/>
      <c r="C2" s="99"/>
      <c r="D2" s="99"/>
    </row>
    <row r="3" spans="1:5" ht="15">
      <c r="A3" s="101">
        <f>'Fall 2007'!A3</f>
        <v>39336.38130787037</v>
      </c>
      <c r="B3" s="101"/>
      <c r="C3" s="101"/>
      <c r="D3" s="101"/>
      <c r="E3" s="57"/>
    </row>
    <row r="4" spans="1:4" ht="15">
      <c r="A4" s="100" t="str">
        <f>'Fall 2007'!A4</f>
        <v>Data are as of 15 days after the start of the term.</v>
      </c>
      <c r="B4" s="100"/>
      <c r="C4" s="100"/>
      <c r="D4" s="100"/>
    </row>
    <row r="5" spans="1:4" ht="15.75" thickBot="1">
      <c r="A5" s="1"/>
      <c r="B5" s="1"/>
      <c r="C5" s="1"/>
      <c r="D5" s="1"/>
    </row>
    <row r="6" spans="1:5" ht="15.75">
      <c r="A6" s="5"/>
      <c r="B6" s="108" t="s">
        <v>2</v>
      </c>
      <c r="C6" s="109"/>
      <c r="D6" s="110" t="s">
        <v>3</v>
      </c>
      <c r="E6" s="109"/>
    </row>
    <row r="7" spans="1:5" ht="16.5" thickBot="1">
      <c r="A7" s="6"/>
      <c r="B7" s="58" t="s">
        <v>33</v>
      </c>
      <c r="C7" s="59" t="s">
        <v>4</v>
      </c>
      <c r="D7" s="60" t="s">
        <v>5</v>
      </c>
      <c r="E7" s="59" t="s">
        <v>6</v>
      </c>
    </row>
    <row r="8" spans="1:5" ht="15.75">
      <c r="A8" s="25" t="s">
        <v>12</v>
      </c>
      <c r="B8" s="61"/>
      <c r="C8" s="62"/>
      <c r="D8" s="62"/>
      <c r="E8" s="63"/>
    </row>
    <row r="9" spans="1:5" ht="15">
      <c r="A9" s="14" t="s">
        <v>8</v>
      </c>
      <c r="B9" s="76">
        <f>'Fall 2007'!B17</f>
        <v>11209</v>
      </c>
      <c r="C9" s="64">
        <f>'Fall 2007'!C17</f>
        <v>11209</v>
      </c>
      <c r="D9" s="64">
        <f>'Fall 2007'!D17</f>
        <v>12248</v>
      </c>
      <c r="E9" s="65">
        <f>'Fall 2007'!E17</f>
        <v>0.09269337139798377</v>
      </c>
    </row>
    <row r="10" spans="1:5" ht="15">
      <c r="A10" s="17" t="s">
        <v>9</v>
      </c>
      <c r="B10" s="77">
        <f>'Fall 2007'!B18</f>
        <v>29239</v>
      </c>
      <c r="C10" s="66">
        <f>'Fall 2007'!C18</f>
        <v>29239</v>
      </c>
      <c r="D10" s="66">
        <f>'Fall 2007'!D18</f>
        <v>31839</v>
      </c>
      <c r="E10" s="67">
        <f>'Fall 2007'!E18</f>
        <v>0.08892232976503985</v>
      </c>
    </row>
    <row r="11" spans="1:5" ht="15">
      <c r="A11" s="17" t="s">
        <v>10</v>
      </c>
      <c r="B11" s="77">
        <f>'Fall 2007'!B19</f>
        <v>89680</v>
      </c>
      <c r="C11" s="66">
        <f>'Fall 2007'!C19</f>
        <v>89680</v>
      </c>
      <c r="D11" s="66">
        <f>'Fall 2007'!D19</f>
        <v>97677</v>
      </c>
      <c r="E11" s="67">
        <f>'Fall 2007'!E19</f>
        <v>0.08917261373773416</v>
      </c>
    </row>
    <row r="12" spans="1:5" ht="15.75" thickBot="1">
      <c r="A12" s="44" t="s">
        <v>11</v>
      </c>
      <c r="B12" s="78">
        <f>'Fall 2007'!B20</f>
        <v>1762040</v>
      </c>
      <c r="C12" s="68">
        <f>'Fall 2007'!C20</f>
        <v>1762040</v>
      </c>
      <c r="D12" s="68">
        <f>'Fall 2007'!D20</f>
        <v>1929729</v>
      </c>
      <c r="E12" s="69">
        <f>'Fall 2007'!E20</f>
        <v>0.09516753308664956</v>
      </c>
    </row>
    <row r="13" spans="1:4" ht="12.75">
      <c r="A13" s="70"/>
      <c r="B13" s="71"/>
      <c r="C13" s="72"/>
      <c r="D13" s="72"/>
    </row>
    <row r="14" spans="1:4" ht="15.75">
      <c r="A14" s="3"/>
      <c r="B14" s="4"/>
      <c r="C14" s="4"/>
      <c r="D14" s="4"/>
    </row>
    <row r="15" spans="1:4" ht="12.75">
      <c r="A15" s="73"/>
      <c r="B15" s="73"/>
      <c r="C15" s="73"/>
      <c r="D15" s="73"/>
    </row>
    <row r="16" spans="1:4" ht="12.75">
      <c r="A16" s="74"/>
      <c r="B16" s="74"/>
      <c r="C16" s="74"/>
      <c r="D16" s="74"/>
    </row>
    <row r="17" s="75" customFormat="1" ht="12.75"/>
    <row r="18" s="75" customFormat="1" ht="12.75"/>
    <row r="19" s="75" customFormat="1" ht="12.75"/>
    <row r="20" s="75" customFormat="1" ht="12.75"/>
    <row r="41" spans="1:4" ht="15">
      <c r="A41" s="49"/>
      <c r="B41" s="49"/>
      <c r="C41" s="49"/>
      <c r="D41" s="49"/>
    </row>
    <row r="45" spans="1:4" ht="15.75">
      <c r="A45" s="54"/>
      <c r="B45" s="49"/>
      <c r="C45" s="2"/>
      <c r="D45" s="2"/>
    </row>
  </sheetData>
  <sheetProtection/>
  <mergeCells count="6">
    <mergeCell ref="B6:C6"/>
    <mergeCell ref="D6:E6"/>
    <mergeCell ref="A1:D1"/>
    <mergeCell ref="A2:D2"/>
    <mergeCell ref="A3:D3"/>
    <mergeCell ref="A4:D4"/>
  </mergeCells>
  <printOptions/>
  <pageMargins left="0.75" right="0.75" top="1" bottom="1" header="0.5" footer="0.5"/>
  <pageSetup fitToHeight="1" fitToWidth="1" horizontalDpi="600" verticalDpi="600" orientation="portrait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27.00390625" style="0" customWidth="1"/>
    <col min="2" max="2" width="15.140625" style="0" bestFit="1" customWidth="1"/>
    <col min="3" max="3" width="19.00390625" style="0" customWidth="1"/>
    <col min="4" max="4" width="14.57421875" style="0" customWidth="1"/>
    <col min="5" max="5" width="12.7109375" style="0" bestFit="1" customWidth="1"/>
    <col min="6" max="6" width="17.140625" style="0" customWidth="1"/>
  </cols>
  <sheetData>
    <row r="1" spans="1:4" ht="15.75">
      <c r="A1" s="99" t="s">
        <v>13</v>
      </c>
      <c r="B1" s="99"/>
      <c r="C1" s="99"/>
      <c r="D1" s="99"/>
    </row>
    <row r="2" spans="1:4" ht="15.75">
      <c r="A2" s="100" t="s">
        <v>1</v>
      </c>
      <c r="B2" s="99"/>
      <c r="C2" s="99"/>
      <c r="D2" s="99"/>
    </row>
    <row r="3" spans="1:5" ht="15">
      <c r="A3" s="101">
        <f>'Fall 2007'!A3</f>
        <v>39336.38130787037</v>
      </c>
      <c r="B3" s="101"/>
      <c r="C3" s="101"/>
      <c r="D3" s="101"/>
      <c r="E3" s="57"/>
    </row>
    <row r="4" spans="1:4" ht="15">
      <c r="A4" s="100" t="str">
        <f>'Fall 2007'!$A$4</f>
        <v>Data are as of 15 days after the start of the term.</v>
      </c>
      <c r="B4" s="100"/>
      <c r="C4" s="100"/>
      <c r="D4" s="100"/>
    </row>
    <row r="5" spans="1:4" ht="15.75" thickBot="1">
      <c r="A5" s="1"/>
      <c r="B5" s="1"/>
      <c r="C5" s="1"/>
      <c r="D5" s="1"/>
    </row>
    <row r="6" spans="1:5" ht="15.75">
      <c r="A6" s="5"/>
      <c r="B6" s="108" t="s">
        <v>2</v>
      </c>
      <c r="C6" s="109"/>
      <c r="D6" s="110" t="s">
        <v>3</v>
      </c>
      <c r="E6" s="109"/>
    </row>
    <row r="7" spans="1:5" ht="16.5" thickBot="1">
      <c r="A7" s="6"/>
      <c r="B7" s="58" t="s">
        <v>33</v>
      </c>
      <c r="C7" s="59" t="s">
        <v>4</v>
      </c>
      <c r="D7" s="60" t="s">
        <v>5</v>
      </c>
      <c r="E7" s="59" t="s">
        <v>6</v>
      </c>
    </row>
    <row r="8" spans="1:5" ht="15.75">
      <c r="A8" s="39" t="s">
        <v>13</v>
      </c>
      <c r="B8" s="61"/>
      <c r="C8" s="62"/>
      <c r="D8" s="62"/>
      <c r="E8" s="63"/>
    </row>
    <row r="9" spans="1:5" ht="15">
      <c r="A9" s="14" t="s">
        <v>8</v>
      </c>
      <c r="B9" s="76">
        <f>'Fall 2007'!B23</f>
        <v>7413</v>
      </c>
      <c r="C9" s="64">
        <f>'Fall 2007'!C23</f>
        <v>7413</v>
      </c>
      <c r="D9" s="64">
        <f>'Fall 2007'!D23</f>
        <v>7918</v>
      </c>
      <c r="E9" s="65">
        <f>'Fall 2007'!E23</f>
        <v>0.06812356670713611</v>
      </c>
    </row>
    <row r="10" spans="1:5" ht="15">
      <c r="A10" s="17" t="s">
        <v>9</v>
      </c>
      <c r="B10" s="77">
        <f>'Fall 2007'!B24</f>
        <v>18251</v>
      </c>
      <c r="C10" s="66">
        <f>'Fall 2007'!C24</f>
        <v>18251</v>
      </c>
      <c r="D10" s="66">
        <f>'Fall 2007'!D24</f>
        <v>19045</v>
      </c>
      <c r="E10" s="67">
        <f>'Fall 2007'!E24</f>
        <v>0.043504465508739244</v>
      </c>
    </row>
    <row r="11" spans="1:5" ht="15">
      <c r="A11" s="17" t="s">
        <v>10</v>
      </c>
      <c r="B11" s="77">
        <f>'Fall 2007'!B25</f>
        <v>55994</v>
      </c>
      <c r="C11" s="66">
        <f>'Fall 2007'!C25</f>
        <v>55994</v>
      </c>
      <c r="D11" s="66">
        <f>'Fall 2007'!D25</f>
        <v>58318</v>
      </c>
      <c r="E11" s="67">
        <f>'Fall 2007'!E25</f>
        <v>0.04150444690502554</v>
      </c>
    </row>
    <row r="12" spans="1:5" ht="15.75" thickBot="1">
      <c r="A12" s="44" t="s">
        <v>11</v>
      </c>
      <c r="B12" s="78">
        <f>'Fall 2007'!B26</f>
        <v>1108792</v>
      </c>
      <c r="C12" s="68">
        <f>'Fall 2007'!C26</f>
        <v>1108792</v>
      </c>
      <c r="D12" s="68">
        <f>'Fall 2007'!D26</f>
        <v>1157816</v>
      </c>
      <c r="E12" s="69">
        <f>'Fall 2007'!E26</f>
        <v>0.04421388321705063</v>
      </c>
    </row>
    <row r="13" spans="1:4" ht="12.75">
      <c r="A13" s="70"/>
      <c r="B13" s="71"/>
      <c r="C13" s="72"/>
      <c r="D13" s="72"/>
    </row>
    <row r="14" spans="1:4" ht="15.75">
      <c r="A14" s="3"/>
      <c r="B14" s="4"/>
      <c r="C14" s="4"/>
      <c r="D14" s="4"/>
    </row>
    <row r="15" spans="1:4" ht="12.75">
      <c r="A15" s="73"/>
      <c r="B15" s="73"/>
      <c r="C15" s="73"/>
      <c r="D15" s="73"/>
    </row>
    <row r="16" spans="1:4" ht="12.75">
      <c r="A16" s="74"/>
      <c r="B16" s="74"/>
      <c r="C16" s="74"/>
      <c r="D16" s="74"/>
    </row>
    <row r="17" s="75" customFormat="1" ht="12.75"/>
    <row r="18" s="75" customFormat="1" ht="12.75"/>
    <row r="19" s="75" customFormat="1" ht="12.75"/>
    <row r="20" s="75" customFormat="1" ht="12.75"/>
    <row r="41" spans="1:4" ht="15">
      <c r="A41" s="49"/>
      <c r="B41" s="49"/>
      <c r="C41" s="49"/>
      <c r="D41" s="49"/>
    </row>
    <row r="45" spans="1:4" ht="15.75">
      <c r="A45" s="54"/>
      <c r="B45" s="49"/>
      <c r="C45" s="2"/>
      <c r="D45" s="2"/>
    </row>
  </sheetData>
  <sheetProtection/>
  <mergeCells count="6">
    <mergeCell ref="B6:C6"/>
    <mergeCell ref="D6:E6"/>
    <mergeCell ref="A1:D1"/>
    <mergeCell ref="A2:D2"/>
    <mergeCell ref="A3:D3"/>
    <mergeCell ref="A4:D4"/>
  </mergeCells>
  <printOptions/>
  <pageMargins left="0.75" right="0.75" top="1" bottom="1" header="0.5" footer="0.5"/>
  <pageSetup fitToHeight="1" fitToWidth="1" horizontalDpi="600" verticalDpi="600" orientation="portrait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27.00390625" style="0" customWidth="1"/>
    <col min="2" max="2" width="15.140625" style="0" bestFit="1" customWidth="1"/>
    <col min="3" max="3" width="19.00390625" style="0" customWidth="1"/>
    <col min="4" max="4" width="14.57421875" style="0" customWidth="1"/>
    <col min="5" max="5" width="12.7109375" style="0" bestFit="1" customWidth="1"/>
    <col min="6" max="6" width="17.140625" style="0" customWidth="1"/>
  </cols>
  <sheetData>
    <row r="1" spans="1:4" ht="15.75">
      <c r="A1" s="99" t="s">
        <v>14</v>
      </c>
      <c r="B1" s="99"/>
      <c r="C1" s="99"/>
      <c r="D1" s="99"/>
    </row>
    <row r="2" spans="1:4" ht="15.75">
      <c r="A2" s="100" t="s">
        <v>1</v>
      </c>
      <c r="B2" s="99"/>
      <c r="C2" s="99"/>
      <c r="D2" s="99"/>
    </row>
    <row r="3" spans="1:5" ht="15">
      <c r="A3" s="101">
        <f>'Fall 2007'!A3</f>
        <v>39336.38130787037</v>
      </c>
      <c r="B3" s="101"/>
      <c r="C3" s="101"/>
      <c r="D3" s="101"/>
      <c r="E3" s="57"/>
    </row>
    <row r="4" spans="1:4" ht="15">
      <c r="A4" s="100" t="str">
        <f>'Fall 2007'!$A$4</f>
        <v>Data are as of 15 days after the start of the term.</v>
      </c>
      <c r="B4" s="100"/>
      <c r="C4" s="100"/>
      <c r="D4" s="100"/>
    </row>
    <row r="5" spans="1:4" ht="15.75" thickBot="1">
      <c r="A5" s="1"/>
      <c r="B5" s="1"/>
      <c r="C5" s="1"/>
      <c r="D5" s="1"/>
    </row>
    <row r="6" spans="1:5" ht="15.75">
      <c r="A6" s="5"/>
      <c r="B6" s="108" t="s">
        <v>2</v>
      </c>
      <c r="C6" s="109"/>
      <c r="D6" s="110" t="s">
        <v>3</v>
      </c>
      <c r="E6" s="109"/>
    </row>
    <row r="7" spans="1:5" ht="16.5" thickBot="1">
      <c r="A7" s="6"/>
      <c r="B7" s="58" t="s">
        <v>33</v>
      </c>
      <c r="C7" s="59" t="s">
        <v>4</v>
      </c>
      <c r="D7" s="60" t="s">
        <v>5</v>
      </c>
      <c r="E7" s="59" t="s">
        <v>6</v>
      </c>
    </row>
    <row r="8" spans="1:5" ht="15.75">
      <c r="A8" s="40" t="s">
        <v>14</v>
      </c>
      <c r="B8" s="61"/>
      <c r="C8" s="62"/>
      <c r="D8" s="62"/>
      <c r="E8" s="63"/>
    </row>
    <row r="9" spans="1:5" ht="15">
      <c r="A9" s="14" t="s">
        <v>8</v>
      </c>
      <c r="B9" s="76">
        <f>'Fall 2007'!B29</f>
        <v>8469</v>
      </c>
      <c r="C9" s="64">
        <f>'Fall 2007'!C29</f>
        <v>8469</v>
      </c>
      <c r="D9" s="64">
        <f>'Fall 2007'!D29</f>
        <v>9254</v>
      </c>
      <c r="E9" s="65">
        <f>'Fall 2007'!E29</f>
        <v>0.09269099067186208</v>
      </c>
    </row>
    <row r="10" spans="1:5" ht="15">
      <c r="A10" s="17" t="s">
        <v>9</v>
      </c>
      <c r="B10" s="77">
        <f>'Fall 2007'!B30</f>
        <v>21575</v>
      </c>
      <c r="C10" s="66">
        <f>'Fall 2007'!C30</f>
        <v>21575</v>
      </c>
      <c r="D10" s="66">
        <f>'Fall 2007'!D30</f>
        <v>23586</v>
      </c>
      <c r="E10" s="67">
        <f>'Fall 2007'!E30</f>
        <v>0.09320973348783314</v>
      </c>
    </row>
    <row r="11" spans="1:5" ht="15">
      <c r="A11" s="17" t="s">
        <v>10</v>
      </c>
      <c r="B11" s="77">
        <f>'Fall 2007'!B31</f>
        <v>66413</v>
      </c>
      <c r="C11" s="66">
        <f>'Fall 2007'!C31</f>
        <v>66413</v>
      </c>
      <c r="D11" s="66">
        <f>'Fall 2007'!D31</f>
        <v>72535</v>
      </c>
      <c r="E11" s="67">
        <f>'Fall 2007'!E31</f>
        <v>0.09218074774517038</v>
      </c>
    </row>
    <row r="12" spans="1:5" ht="15.75" thickBot="1">
      <c r="A12" s="44" t="s">
        <v>11</v>
      </c>
      <c r="B12" s="78">
        <f>'Fall 2007'!B32</f>
        <v>1278012</v>
      </c>
      <c r="C12" s="68">
        <f>'Fall 2007'!C32</f>
        <v>1278012</v>
      </c>
      <c r="D12" s="68">
        <f>'Fall 2007'!D32</f>
        <v>1402056</v>
      </c>
      <c r="E12" s="69">
        <f>'Fall 2007'!E32</f>
        <v>0.09706012150120656</v>
      </c>
    </row>
    <row r="13" spans="1:4" ht="12.75">
      <c r="A13" s="70"/>
      <c r="B13" s="71"/>
      <c r="C13" s="72"/>
      <c r="D13" s="72"/>
    </row>
    <row r="14" spans="1:4" ht="15.75">
      <c r="A14" s="3"/>
      <c r="B14" s="4"/>
      <c r="C14" s="4"/>
      <c r="D14" s="4"/>
    </row>
    <row r="15" spans="1:4" ht="12.75">
      <c r="A15" s="73"/>
      <c r="B15" s="73"/>
      <c r="C15" s="73"/>
      <c r="D15" s="73"/>
    </row>
    <row r="16" spans="1:4" ht="12.75">
      <c r="A16" s="74"/>
      <c r="B16" s="74"/>
      <c r="C16" s="74"/>
      <c r="D16" s="74"/>
    </row>
    <row r="17" s="75" customFormat="1" ht="12.75"/>
    <row r="18" s="75" customFormat="1" ht="12.75"/>
    <row r="19" s="75" customFormat="1" ht="12.75"/>
    <row r="20" s="75" customFormat="1" ht="12.75"/>
    <row r="41" spans="1:4" ht="15">
      <c r="A41" s="49"/>
      <c r="B41" s="49"/>
      <c r="C41" s="49"/>
      <c r="D41" s="49"/>
    </row>
    <row r="45" spans="1:4" ht="15.75">
      <c r="A45" s="54"/>
      <c r="B45" s="49"/>
      <c r="C45" s="2"/>
      <c r="D45" s="2"/>
    </row>
  </sheetData>
  <sheetProtection/>
  <mergeCells count="6">
    <mergeCell ref="B6:C6"/>
    <mergeCell ref="D6:E6"/>
    <mergeCell ref="A1:D1"/>
    <mergeCell ref="A2:D2"/>
    <mergeCell ref="A3:D3"/>
    <mergeCell ref="A4:D4"/>
  </mergeCells>
  <printOptions/>
  <pageMargins left="0.75" right="0.75" top="1" bottom="1" header="0.5" footer="0.5"/>
  <pageSetup fitToHeight="1" fitToWidth="1" horizontalDpi="600" verticalDpi="600" orientation="portrait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27.00390625" style="0" customWidth="1"/>
    <col min="2" max="2" width="15.140625" style="0" bestFit="1" customWidth="1"/>
    <col min="3" max="3" width="19.00390625" style="0" customWidth="1"/>
    <col min="4" max="4" width="14.57421875" style="0" customWidth="1"/>
    <col min="5" max="5" width="12.7109375" style="0" bestFit="1" customWidth="1"/>
    <col min="6" max="6" width="17.140625" style="0" customWidth="1"/>
  </cols>
  <sheetData>
    <row r="1" spans="1:4" ht="15.75">
      <c r="A1" s="99" t="s">
        <v>15</v>
      </c>
      <c r="B1" s="99"/>
      <c r="C1" s="99"/>
      <c r="D1" s="99"/>
    </row>
    <row r="2" spans="1:4" ht="15.75">
      <c r="A2" s="100" t="s">
        <v>1</v>
      </c>
      <c r="B2" s="99"/>
      <c r="C2" s="99"/>
      <c r="D2" s="99"/>
    </row>
    <row r="3" spans="1:5" ht="15">
      <c r="A3" s="101">
        <f>'Fall 2007'!A3</f>
        <v>39336.38130787037</v>
      </c>
      <c r="B3" s="101"/>
      <c r="C3" s="101"/>
      <c r="D3" s="101"/>
      <c r="E3" s="57"/>
    </row>
    <row r="4" spans="1:4" ht="15">
      <c r="A4" s="100" t="str">
        <f>'Fall 2007'!$A$4</f>
        <v>Data are as of 15 days after the start of the term.</v>
      </c>
      <c r="B4" s="100"/>
      <c r="C4" s="100"/>
      <c r="D4" s="100"/>
    </row>
    <row r="5" spans="1:4" ht="15.75" thickBot="1">
      <c r="A5" s="1"/>
      <c r="B5" s="1"/>
      <c r="C5" s="1"/>
      <c r="D5" s="1"/>
    </row>
    <row r="6" spans="1:5" ht="15.75">
      <c r="A6" s="5"/>
      <c r="B6" s="108" t="s">
        <v>2</v>
      </c>
      <c r="C6" s="109"/>
      <c r="D6" s="110" t="s">
        <v>3</v>
      </c>
      <c r="E6" s="109"/>
    </row>
    <row r="7" spans="1:5" ht="16.5" thickBot="1">
      <c r="A7" s="6"/>
      <c r="B7" s="58" t="s">
        <v>33</v>
      </c>
      <c r="C7" s="59" t="s">
        <v>4</v>
      </c>
      <c r="D7" s="60" t="s">
        <v>5</v>
      </c>
      <c r="E7" s="59" t="s">
        <v>6</v>
      </c>
    </row>
    <row r="8" spans="1:5" ht="15.75">
      <c r="A8" s="41" t="s">
        <v>15</v>
      </c>
      <c r="B8" s="61"/>
      <c r="C8" s="62"/>
      <c r="D8" s="62"/>
      <c r="E8" s="63"/>
    </row>
    <row r="9" spans="1:5" ht="15">
      <c r="A9" s="14" t="s">
        <v>8</v>
      </c>
      <c r="B9" s="76">
        <f>'Fall 2007'!B35</f>
        <v>10941</v>
      </c>
      <c r="C9" s="64">
        <f>'Fall 2007'!C35</f>
        <v>10941</v>
      </c>
      <c r="D9" s="64">
        <f>'Fall 2007'!D35</f>
        <v>11380</v>
      </c>
      <c r="E9" s="65">
        <f>'Fall 2007'!E35</f>
        <v>0.04012430308015721</v>
      </c>
    </row>
    <row r="10" spans="1:5" ht="15">
      <c r="A10" s="17" t="s">
        <v>9</v>
      </c>
      <c r="B10" s="77">
        <f>'Fall 2007'!B36</f>
        <v>25277</v>
      </c>
      <c r="C10" s="66">
        <f>'Fall 2007'!C36</f>
        <v>25277</v>
      </c>
      <c r="D10" s="66">
        <f>'Fall 2007'!D36</f>
        <v>25771</v>
      </c>
      <c r="E10" s="67">
        <f>'Fall 2007'!E36</f>
        <v>0.019543458480041145</v>
      </c>
    </row>
    <row r="11" spans="1:5" ht="15">
      <c r="A11" s="17" t="s">
        <v>10</v>
      </c>
      <c r="B11" s="77">
        <f>'Fall 2007'!B37</f>
        <v>78357</v>
      </c>
      <c r="C11" s="66">
        <f>'Fall 2007'!C37</f>
        <v>78357</v>
      </c>
      <c r="D11" s="66">
        <f>'Fall 2007'!D37</f>
        <v>79826</v>
      </c>
      <c r="E11" s="67">
        <f>'Fall 2007'!E37</f>
        <v>0.018747527342802814</v>
      </c>
    </row>
    <row r="12" spans="1:5" ht="15.75" thickBot="1">
      <c r="A12" s="44" t="s">
        <v>11</v>
      </c>
      <c r="B12" s="78">
        <f>'Fall 2007'!B38</f>
        <v>1669976</v>
      </c>
      <c r="C12" s="68">
        <f>'Fall 2007'!C38</f>
        <v>1669976</v>
      </c>
      <c r="D12" s="68">
        <f>'Fall 2007'!D38</f>
        <v>1705280</v>
      </c>
      <c r="E12" s="69">
        <f>'Fall 2007'!E38</f>
        <v>0.02114042357494958</v>
      </c>
    </row>
    <row r="13" spans="1:4" ht="12.75">
      <c r="A13" s="70"/>
      <c r="B13" s="71"/>
      <c r="C13" s="72"/>
      <c r="D13" s="72"/>
    </row>
    <row r="14" spans="1:4" ht="15.75">
      <c r="A14" s="3"/>
      <c r="B14" s="4"/>
      <c r="C14" s="4"/>
      <c r="D14" s="4"/>
    </row>
    <row r="15" spans="1:4" ht="12.75">
      <c r="A15" s="73"/>
      <c r="B15" s="73"/>
      <c r="C15" s="73"/>
      <c r="D15" s="73"/>
    </row>
    <row r="16" spans="1:4" ht="12.75">
      <c r="A16" s="74"/>
      <c r="B16" s="74"/>
      <c r="C16" s="74"/>
      <c r="D16" s="74"/>
    </row>
    <row r="17" s="75" customFormat="1" ht="12.75"/>
    <row r="18" s="75" customFormat="1" ht="12.75"/>
    <row r="19" s="75" customFormat="1" ht="12.75"/>
    <row r="20" s="75" customFormat="1" ht="12.75"/>
    <row r="41" spans="1:4" ht="15">
      <c r="A41" s="49"/>
      <c r="B41" s="49"/>
      <c r="C41" s="49"/>
      <c r="D41" s="49"/>
    </row>
    <row r="45" spans="1:4" ht="15.75">
      <c r="A45" s="54"/>
      <c r="B45" s="49"/>
      <c r="C45" s="2"/>
      <c r="D45" s="2"/>
    </row>
  </sheetData>
  <sheetProtection/>
  <mergeCells count="6">
    <mergeCell ref="B6:C6"/>
    <mergeCell ref="D6:E6"/>
    <mergeCell ref="A1:D1"/>
    <mergeCell ref="A2:D2"/>
    <mergeCell ref="A3:D3"/>
    <mergeCell ref="A4:D4"/>
  </mergeCells>
  <printOptions/>
  <pageMargins left="0.75" right="0.75" top="1" bottom="1" header="0.5" footer="0.5"/>
  <pageSetup fitToHeight="1" fitToWidth="1" horizontalDpi="600" verticalDpi="600" orientation="portrait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27.00390625" style="0" customWidth="1"/>
    <col min="2" max="2" width="15.140625" style="0" bestFit="1" customWidth="1"/>
    <col min="3" max="3" width="19.00390625" style="0" customWidth="1"/>
    <col min="4" max="4" width="14.57421875" style="0" customWidth="1"/>
    <col min="5" max="5" width="12.7109375" style="0" bestFit="1" customWidth="1"/>
    <col min="6" max="6" width="17.140625" style="0" customWidth="1"/>
  </cols>
  <sheetData>
    <row r="1" spans="1:4" ht="15.75">
      <c r="A1" s="99" t="s">
        <v>16</v>
      </c>
      <c r="B1" s="99"/>
      <c r="C1" s="99"/>
      <c r="D1" s="99"/>
    </row>
    <row r="2" spans="1:4" ht="15.75">
      <c r="A2" s="100" t="s">
        <v>1</v>
      </c>
      <c r="B2" s="99"/>
      <c r="C2" s="99"/>
      <c r="D2" s="99"/>
    </row>
    <row r="3" spans="1:5" ht="15">
      <c r="A3" s="101">
        <f>'Fall 2007'!A3</f>
        <v>39336.38130787037</v>
      </c>
      <c r="B3" s="101"/>
      <c r="C3" s="101"/>
      <c r="D3" s="101"/>
      <c r="E3" s="57"/>
    </row>
    <row r="4" spans="1:4" ht="15">
      <c r="A4" s="100" t="str">
        <f>'Fall 2007'!$A$4</f>
        <v>Data are as of 15 days after the start of the term.</v>
      </c>
      <c r="B4" s="100"/>
      <c r="C4" s="100"/>
      <c r="D4" s="100"/>
    </row>
    <row r="5" spans="1:4" ht="15.75" thickBot="1">
      <c r="A5" s="1"/>
      <c r="B5" s="1"/>
      <c r="C5" s="1"/>
      <c r="D5" s="1"/>
    </row>
    <row r="6" spans="1:5" ht="15.75">
      <c r="A6" s="5"/>
      <c r="B6" s="108" t="s">
        <v>2</v>
      </c>
      <c r="C6" s="109"/>
      <c r="D6" s="110" t="s">
        <v>3</v>
      </c>
      <c r="E6" s="109"/>
    </row>
    <row r="7" spans="1:5" ht="16.5" thickBot="1">
      <c r="A7" s="6"/>
      <c r="B7" s="58" t="s">
        <v>33</v>
      </c>
      <c r="C7" s="59" t="s">
        <v>4</v>
      </c>
      <c r="D7" s="60" t="s">
        <v>5</v>
      </c>
      <c r="E7" s="59" t="s">
        <v>6</v>
      </c>
    </row>
    <row r="8" spans="1:5" ht="15.75">
      <c r="A8" s="43" t="s">
        <v>16</v>
      </c>
      <c r="B8" s="61"/>
      <c r="C8" s="62"/>
      <c r="D8" s="62"/>
      <c r="E8" s="63"/>
    </row>
    <row r="9" spans="1:5" ht="15">
      <c r="A9" s="14" t="s">
        <v>8</v>
      </c>
      <c r="B9" s="76">
        <f>'Fall 2007'!B41</f>
        <v>8016</v>
      </c>
      <c r="C9" s="64">
        <f>'Fall 2007'!C41</f>
        <v>8016</v>
      </c>
      <c r="D9" s="64">
        <f>'Fall 2007'!D41</f>
        <v>8453</v>
      </c>
      <c r="E9" s="65">
        <f>'Fall 2007'!E41</f>
        <v>0.05451596806387225</v>
      </c>
    </row>
    <row r="10" spans="1:5" ht="15">
      <c r="A10" s="17" t="s">
        <v>9</v>
      </c>
      <c r="B10" s="77">
        <f>'Fall 2007'!B42</f>
        <v>18405</v>
      </c>
      <c r="C10" s="66">
        <f>'Fall 2007'!C42</f>
        <v>18405</v>
      </c>
      <c r="D10" s="66">
        <f>'Fall 2007'!D42</f>
        <v>19315</v>
      </c>
      <c r="E10" s="67">
        <f>'Fall 2007'!E42</f>
        <v>0.04944308611790275</v>
      </c>
    </row>
    <row r="11" spans="1:5" ht="15">
      <c r="A11" s="17" t="s">
        <v>10</v>
      </c>
      <c r="B11" s="77">
        <f>'Fall 2007'!B43</f>
        <v>56870</v>
      </c>
      <c r="C11" s="66">
        <f>'Fall 2007'!C43</f>
        <v>56870</v>
      </c>
      <c r="D11" s="66">
        <f>'Fall 2007'!D43</f>
        <v>59781</v>
      </c>
      <c r="E11" s="67">
        <f>'Fall 2007'!E43</f>
        <v>0.05118691753121154</v>
      </c>
    </row>
    <row r="12" spans="1:5" ht="15.75" thickBot="1">
      <c r="A12" s="44" t="s">
        <v>11</v>
      </c>
      <c r="B12" s="78">
        <f>'Fall 2007'!B44</f>
        <v>1091208</v>
      </c>
      <c r="C12" s="68">
        <f>'Fall 2007'!C44</f>
        <v>1091208</v>
      </c>
      <c r="D12" s="68">
        <f>'Fall 2007'!D44</f>
        <v>1152540</v>
      </c>
      <c r="E12" s="69">
        <f>'Fall 2007'!E44</f>
        <v>0.0562055996656916</v>
      </c>
    </row>
    <row r="13" spans="1:4" ht="12.75">
      <c r="A13" s="70"/>
      <c r="B13" s="71"/>
      <c r="C13" s="72"/>
      <c r="D13" s="72"/>
    </row>
    <row r="14" spans="1:4" ht="15.75">
      <c r="A14" s="3"/>
      <c r="B14" s="4"/>
      <c r="C14" s="4"/>
      <c r="D14" s="4"/>
    </row>
    <row r="15" spans="1:4" ht="12.75">
      <c r="A15" s="73"/>
      <c r="B15" s="73"/>
      <c r="C15" s="73"/>
      <c r="D15" s="73"/>
    </row>
    <row r="16" spans="1:4" ht="12.75">
      <c r="A16" s="74"/>
      <c r="B16" s="74"/>
      <c r="C16" s="74"/>
      <c r="D16" s="74"/>
    </row>
    <row r="17" s="75" customFormat="1" ht="12.75"/>
    <row r="18" s="75" customFormat="1" ht="12.75"/>
    <row r="19" s="75" customFormat="1" ht="12.75"/>
    <row r="20" s="75" customFormat="1" ht="12.75"/>
    <row r="41" spans="1:4" ht="15">
      <c r="A41" s="49"/>
      <c r="B41" s="49"/>
      <c r="C41" s="49"/>
      <c r="D41" s="49"/>
    </row>
    <row r="45" spans="1:4" ht="15.75">
      <c r="A45" s="54"/>
      <c r="B45" s="49"/>
      <c r="C45" s="2"/>
      <c r="D45" s="2"/>
    </row>
  </sheetData>
  <sheetProtection/>
  <mergeCells count="6">
    <mergeCell ref="B6:C6"/>
    <mergeCell ref="D6:E6"/>
    <mergeCell ref="A1:D1"/>
    <mergeCell ref="A2:D2"/>
    <mergeCell ref="A3:D3"/>
    <mergeCell ref="A4:D4"/>
  </mergeCells>
  <printOptions/>
  <pageMargins left="0.75" right="0.75" top="1" bottom="1" header="0.5" footer="0.5"/>
  <pageSetup fitToHeight="1" fitToWidth="1" horizontalDpi="600" verticalDpi="600" orientation="portrait" scale="8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31.140625" style="0" bestFit="1" customWidth="1"/>
    <col min="2" max="2" width="10.28125" style="0" bestFit="1" customWidth="1"/>
    <col min="4" max="4" width="12.7109375" style="0" bestFit="1" customWidth="1"/>
    <col min="5" max="5" width="13.421875" style="0" bestFit="1" customWidth="1"/>
    <col min="7" max="7" width="20.8515625" style="0" customWidth="1"/>
    <col min="8" max="8" width="16.28125" style="0" customWidth="1"/>
    <col min="9" max="9" width="15.7109375" style="0" customWidth="1"/>
    <col min="10" max="10" width="18.140625" style="0" customWidth="1"/>
  </cols>
  <sheetData>
    <row r="1" spans="1:10" ht="60.75">
      <c r="A1" s="79" t="s">
        <v>23</v>
      </c>
      <c r="B1" s="80" t="s">
        <v>22</v>
      </c>
      <c r="D1" s="81" t="s">
        <v>33</v>
      </c>
      <c r="E1" s="81" t="s">
        <v>36</v>
      </c>
      <c r="G1" s="94" t="s">
        <v>37</v>
      </c>
      <c r="H1" s="95" t="s">
        <v>38</v>
      </c>
      <c r="I1" s="95" t="s">
        <v>39</v>
      </c>
      <c r="J1" s="96" t="s">
        <v>40</v>
      </c>
    </row>
    <row r="2" spans="1:5" ht="15">
      <c r="A2" s="82"/>
      <c r="B2" s="83"/>
      <c r="D2" s="83"/>
      <c r="E2" s="83"/>
    </row>
    <row r="3" spans="1:10" ht="15.75">
      <c r="A3" s="42" t="s">
        <v>7</v>
      </c>
      <c r="B3" s="83">
        <f>'Fall 2007'!$D$11</f>
        <v>49253</v>
      </c>
      <c r="D3" s="93">
        <f>'Fall 2007'!$B$11</f>
        <v>46048</v>
      </c>
      <c r="E3" s="93">
        <f aca="true" t="shared" si="0" ref="E3:E8">J3</f>
        <v>47889.92</v>
      </c>
      <c r="H3" s="97">
        <v>0.04</v>
      </c>
      <c r="I3" s="93">
        <f aca="true" t="shared" si="1" ref="I3:I8">MMULT(D3,H3)</f>
        <v>1841.92</v>
      </c>
      <c r="J3" s="93">
        <f aca="true" t="shared" si="2" ref="J3:J8">SUM(D3,I3)</f>
        <v>47889.92</v>
      </c>
    </row>
    <row r="4" spans="1:10" ht="15.75">
      <c r="A4" s="84" t="s">
        <v>27</v>
      </c>
      <c r="B4" s="83">
        <f>'Fall 2007'!$D$17</f>
        <v>12248</v>
      </c>
      <c r="D4" s="93">
        <f>'Fall 2007'!$B$17</f>
        <v>11209</v>
      </c>
      <c r="E4" s="93">
        <f t="shared" si="0"/>
        <v>11993.630000000001</v>
      </c>
      <c r="H4" s="97">
        <v>0.07</v>
      </c>
      <c r="I4" s="93">
        <f t="shared" si="1"/>
        <v>784.6300000000001</v>
      </c>
      <c r="J4" s="93">
        <f t="shared" si="2"/>
        <v>11993.630000000001</v>
      </c>
    </row>
    <row r="5" spans="1:10" ht="15.75">
      <c r="A5" s="85" t="s">
        <v>28</v>
      </c>
      <c r="B5" s="83">
        <f>'Fall 2007'!$D$23</f>
        <v>7918</v>
      </c>
      <c r="D5" s="93">
        <f>'Fall 2007'!$B$23</f>
        <v>7413</v>
      </c>
      <c r="E5" s="93">
        <f t="shared" si="0"/>
        <v>7635.39</v>
      </c>
      <c r="H5" s="97">
        <v>0.03</v>
      </c>
      <c r="I5" s="93">
        <f t="shared" si="1"/>
        <v>222.39</v>
      </c>
      <c r="J5" s="93">
        <f t="shared" si="2"/>
        <v>7635.39</v>
      </c>
    </row>
    <row r="6" spans="1:10" ht="15.75">
      <c r="A6" s="86" t="s">
        <v>29</v>
      </c>
      <c r="B6" s="83">
        <f>'Fall 2007'!$D$29</f>
        <v>9254</v>
      </c>
      <c r="D6" s="93">
        <f>'Fall 2007'!$B$29</f>
        <v>8469</v>
      </c>
      <c r="E6" s="93">
        <f t="shared" si="0"/>
        <v>8892.45</v>
      </c>
      <c r="H6" s="97">
        <v>0.05</v>
      </c>
      <c r="I6" s="93">
        <f t="shared" si="1"/>
        <v>423.45000000000005</v>
      </c>
      <c r="J6" s="93">
        <f t="shared" si="2"/>
        <v>8892.45</v>
      </c>
    </row>
    <row r="7" spans="1:10" ht="15.75">
      <c r="A7" s="87" t="s">
        <v>30</v>
      </c>
      <c r="B7" s="83">
        <f>'Fall 2007'!$D$35</f>
        <v>11380</v>
      </c>
      <c r="D7" s="93">
        <f>'Fall 2007'!$B$35</f>
        <v>10941</v>
      </c>
      <c r="E7" s="93">
        <f t="shared" si="0"/>
        <v>11105.115</v>
      </c>
      <c r="H7" s="98">
        <v>0.015</v>
      </c>
      <c r="I7" s="93">
        <f t="shared" si="1"/>
        <v>164.11499999999998</v>
      </c>
      <c r="J7" s="93">
        <f t="shared" si="2"/>
        <v>11105.115</v>
      </c>
    </row>
    <row r="8" spans="1:10" ht="15.75">
      <c r="A8" s="88" t="s">
        <v>31</v>
      </c>
      <c r="B8" s="83">
        <f>'Fall 2007'!$D$41</f>
        <v>8453</v>
      </c>
      <c r="D8" s="93">
        <f>'Fall 2007'!$B$41</f>
        <v>8016</v>
      </c>
      <c r="E8" s="93">
        <f t="shared" si="0"/>
        <v>8256.48</v>
      </c>
      <c r="H8" s="97">
        <v>0.03</v>
      </c>
      <c r="I8" s="93">
        <f t="shared" si="1"/>
        <v>240.48</v>
      </c>
      <c r="J8" s="93">
        <f t="shared" si="2"/>
        <v>8256.48</v>
      </c>
    </row>
    <row r="11" spans="1:10" ht="60.75">
      <c r="A11" s="79" t="s">
        <v>24</v>
      </c>
      <c r="B11" s="80" t="s">
        <v>22</v>
      </c>
      <c r="D11" s="81" t="s">
        <v>33</v>
      </c>
      <c r="E11" s="81" t="s">
        <v>36</v>
      </c>
      <c r="H11" s="95" t="s">
        <v>38</v>
      </c>
      <c r="I11" s="95" t="s">
        <v>39</v>
      </c>
      <c r="J11" s="96" t="s">
        <v>40</v>
      </c>
    </row>
    <row r="12" spans="1:5" ht="12.75">
      <c r="A12" s="83"/>
      <c r="B12" s="83"/>
      <c r="D12" s="83"/>
      <c r="E12" s="83"/>
    </row>
    <row r="13" spans="1:10" ht="15.75">
      <c r="A13" s="42" t="s">
        <v>7</v>
      </c>
      <c r="B13" s="83">
        <f>'Fall 2007'!$D$12</f>
        <v>119556</v>
      </c>
      <c r="D13" s="93">
        <f>'Fall 2007'!$B$12</f>
        <v>112747</v>
      </c>
      <c r="E13" s="93">
        <f aca="true" t="shared" si="3" ref="E13:E18">J13</f>
        <v>117256.88</v>
      </c>
      <c r="H13" s="97">
        <v>0.04</v>
      </c>
      <c r="I13" s="93">
        <f aca="true" t="shared" si="4" ref="I13:I18">MMULT(D13,H13)</f>
        <v>4509.88</v>
      </c>
      <c r="J13" s="93">
        <f aca="true" t="shared" si="5" ref="J13:J18">SUM(D13,I13)</f>
        <v>117256.88</v>
      </c>
    </row>
    <row r="14" spans="1:10" ht="15.75">
      <c r="A14" s="84" t="s">
        <v>27</v>
      </c>
      <c r="B14" s="83">
        <f>'Fall 2007'!$D$18</f>
        <v>31839</v>
      </c>
      <c r="D14" s="93">
        <f>'Fall 2007'!$B$18</f>
        <v>29239</v>
      </c>
      <c r="E14" s="93">
        <f t="shared" si="3"/>
        <v>31285.73</v>
      </c>
      <c r="H14" s="97">
        <v>0.07</v>
      </c>
      <c r="I14" s="93">
        <f t="shared" si="4"/>
        <v>2046.7300000000002</v>
      </c>
      <c r="J14" s="93">
        <f t="shared" si="5"/>
        <v>31285.73</v>
      </c>
    </row>
    <row r="15" spans="1:10" ht="15.75">
      <c r="A15" s="85" t="s">
        <v>28</v>
      </c>
      <c r="B15" s="83">
        <f>'Fall 2007'!$D$24</f>
        <v>19045</v>
      </c>
      <c r="D15" s="93">
        <f>'Fall 2007'!$B$24</f>
        <v>18251</v>
      </c>
      <c r="E15" s="93">
        <f t="shared" si="3"/>
        <v>18798.53</v>
      </c>
      <c r="H15" s="97">
        <v>0.03</v>
      </c>
      <c r="I15" s="93">
        <f t="shared" si="4"/>
        <v>547.53</v>
      </c>
      <c r="J15" s="93">
        <f t="shared" si="5"/>
        <v>18798.53</v>
      </c>
    </row>
    <row r="16" spans="1:10" ht="15.75">
      <c r="A16" s="86" t="s">
        <v>29</v>
      </c>
      <c r="B16" s="83">
        <f>'Fall 2007'!$D$30</f>
        <v>23586</v>
      </c>
      <c r="D16" s="93">
        <f>'Fall 2007'!$B$30</f>
        <v>21575</v>
      </c>
      <c r="E16" s="93">
        <f t="shared" si="3"/>
        <v>22653.75</v>
      </c>
      <c r="H16" s="97">
        <v>0.05</v>
      </c>
      <c r="I16" s="93">
        <f t="shared" si="4"/>
        <v>1078.75</v>
      </c>
      <c r="J16" s="93">
        <f t="shared" si="5"/>
        <v>22653.75</v>
      </c>
    </row>
    <row r="17" spans="1:10" ht="15.75">
      <c r="A17" s="87" t="s">
        <v>30</v>
      </c>
      <c r="B17" s="83">
        <f>'Fall 2007'!$D$36</f>
        <v>25771</v>
      </c>
      <c r="D17" s="93">
        <f>'Fall 2007'!$B$36</f>
        <v>25277</v>
      </c>
      <c r="E17" s="93">
        <f t="shared" si="3"/>
        <v>25656.155</v>
      </c>
      <c r="H17" s="98">
        <v>0.015</v>
      </c>
      <c r="I17" s="93">
        <f t="shared" si="4"/>
        <v>379.155</v>
      </c>
      <c r="J17" s="93">
        <f t="shared" si="5"/>
        <v>25656.155</v>
      </c>
    </row>
    <row r="18" spans="1:10" ht="15.75">
      <c r="A18" s="88" t="s">
        <v>31</v>
      </c>
      <c r="B18" s="83">
        <f>'Fall 2007'!$D$42</f>
        <v>19315</v>
      </c>
      <c r="D18" s="93">
        <f>'Fall 2007'!$B$42</f>
        <v>18405</v>
      </c>
      <c r="E18" s="93">
        <f t="shared" si="3"/>
        <v>18957.15</v>
      </c>
      <c r="H18" s="97">
        <v>0.03</v>
      </c>
      <c r="I18" s="93">
        <f t="shared" si="4"/>
        <v>552.15</v>
      </c>
      <c r="J18" s="93">
        <f t="shared" si="5"/>
        <v>18957.15</v>
      </c>
    </row>
    <row r="21" spans="1:10" ht="60.75">
      <c r="A21" s="79" t="s">
        <v>25</v>
      </c>
      <c r="B21" s="80" t="s">
        <v>22</v>
      </c>
      <c r="D21" s="81" t="s">
        <v>33</v>
      </c>
      <c r="E21" s="81" t="s">
        <v>36</v>
      </c>
      <c r="H21" s="95" t="s">
        <v>38</v>
      </c>
      <c r="I21" s="95" t="s">
        <v>39</v>
      </c>
      <c r="J21" s="96" t="s">
        <v>40</v>
      </c>
    </row>
    <row r="22" spans="1:5" ht="12.75">
      <c r="A22" s="83"/>
      <c r="B22" s="83"/>
      <c r="D22" s="83"/>
      <c r="E22" s="83"/>
    </row>
    <row r="23" spans="1:10" ht="15.75">
      <c r="A23" s="42" t="s">
        <v>7</v>
      </c>
      <c r="B23" s="83">
        <f>'Fall 2007'!$D$13</f>
        <v>368137</v>
      </c>
      <c r="D23" s="93">
        <f>'Fall 2007'!$B$13</f>
        <v>347314</v>
      </c>
      <c r="E23" s="93">
        <f aca="true" t="shared" si="6" ref="E23:E28">J23</f>
        <v>361206.56</v>
      </c>
      <c r="H23" s="97">
        <v>0.04</v>
      </c>
      <c r="I23" s="93">
        <f aca="true" t="shared" si="7" ref="I23:I28">MMULT(D23,H23)</f>
        <v>13892.56</v>
      </c>
      <c r="J23" s="93">
        <f aca="true" t="shared" si="8" ref="J23:J28">SUM(D23,I23)</f>
        <v>361206.56</v>
      </c>
    </row>
    <row r="24" spans="1:10" ht="15.75">
      <c r="A24" s="84" t="s">
        <v>27</v>
      </c>
      <c r="B24" s="83">
        <f>'Fall 2007'!$D$19</f>
        <v>97677</v>
      </c>
      <c r="D24" s="93">
        <f>'Fall 2007'!$B$19</f>
        <v>89680</v>
      </c>
      <c r="E24" s="93">
        <f t="shared" si="6"/>
        <v>95957.6</v>
      </c>
      <c r="H24" s="97">
        <v>0.07</v>
      </c>
      <c r="I24" s="93">
        <f t="shared" si="7"/>
        <v>6277.6</v>
      </c>
      <c r="J24" s="93">
        <f t="shared" si="8"/>
        <v>95957.6</v>
      </c>
    </row>
    <row r="25" spans="1:10" ht="15.75">
      <c r="A25" s="85" t="s">
        <v>28</v>
      </c>
      <c r="B25" s="83">
        <f>'Fall 2007'!$D$25</f>
        <v>58318</v>
      </c>
      <c r="D25" s="93">
        <f>'Fall 2007'!$B$25</f>
        <v>55994</v>
      </c>
      <c r="E25" s="93">
        <f t="shared" si="6"/>
        <v>57673.82</v>
      </c>
      <c r="H25" s="97">
        <v>0.03</v>
      </c>
      <c r="I25" s="93">
        <f t="shared" si="7"/>
        <v>1679.82</v>
      </c>
      <c r="J25" s="93">
        <f t="shared" si="8"/>
        <v>57673.82</v>
      </c>
    </row>
    <row r="26" spans="1:10" ht="15.75">
      <c r="A26" s="86" t="s">
        <v>29</v>
      </c>
      <c r="B26" s="83">
        <f>'Fall 2007'!$D$31</f>
        <v>72535</v>
      </c>
      <c r="D26" s="93">
        <f>'Fall 2007'!$B$31</f>
        <v>66413</v>
      </c>
      <c r="E26" s="93">
        <f t="shared" si="6"/>
        <v>69733.65</v>
      </c>
      <c r="H26" s="97">
        <v>0.05</v>
      </c>
      <c r="I26" s="93">
        <f t="shared" si="7"/>
        <v>3320.65</v>
      </c>
      <c r="J26" s="93">
        <f t="shared" si="8"/>
        <v>69733.65</v>
      </c>
    </row>
    <row r="27" spans="1:10" ht="15.75">
      <c r="A27" s="87" t="s">
        <v>30</v>
      </c>
      <c r="B27" s="83">
        <f>'Fall 2007'!$D$37</f>
        <v>79826</v>
      </c>
      <c r="D27" s="93">
        <f>'Fall 2007'!$B$37</f>
        <v>78357</v>
      </c>
      <c r="E27" s="93">
        <f t="shared" si="6"/>
        <v>79532.355</v>
      </c>
      <c r="H27" s="98">
        <v>0.015</v>
      </c>
      <c r="I27" s="93">
        <f t="shared" si="7"/>
        <v>1175.355</v>
      </c>
      <c r="J27" s="93">
        <f t="shared" si="8"/>
        <v>79532.355</v>
      </c>
    </row>
    <row r="28" spans="1:10" ht="15.75">
      <c r="A28" s="88" t="s">
        <v>31</v>
      </c>
      <c r="B28" s="83">
        <f>'Fall 2007'!$D$43</f>
        <v>59781</v>
      </c>
      <c r="D28" s="93">
        <f>'Fall 2007'!$B$43</f>
        <v>56870</v>
      </c>
      <c r="E28" s="93">
        <f t="shared" si="6"/>
        <v>58576.1</v>
      </c>
      <c r="H28" s="97">
        <v>0.03</v>
      </c>
      <c r="I28" s="93">
        <f t="shared" si="7"/>
        <v>1706.1</v>
      </c>
      <c r="J28" s="93">
        <f t="shared" si="8"/>
        <v>58576.1</v>
      </c>
    </row>
    <row r="31" spans="1:10" ht="60.75">
      <c r="A31" s="79" t="s">
        <v>26</v>
      </c>
      <c r="B31" s="80" t="s">
        <v>22</v>
      </c>
      <c r="D31" s="81" t="s">
        <v>33</v>
      </c>
      <c r="E31" s="81" t="s">
        <v>36</v>
      </c>
      <c r="H31" s="95" t="s">
        <v>38</v>
      </c>
      <c r="I31" s="95" t="s">
        <v>39</v>
      </c>
      <c r="J31" s="96" t="s">
        <v>40</v>
      </c>
    </row>
    <row r="32" spans="1:5" ht="12.75">
      <c r="A32" s="83"/>
      <c r="B32" s="83"/>
      <c r="D32" s="83"/>
      <c r="E32" s="83"/>
    </row>
    <row r="33" spans="1:10" ht="15.75">
      <c r="A33" s="42" t="s">
        <v>7</v>
      </c>
      <c r="B33" s="83">
        <f>'Fall 2007'!$D$14</f>
        <v>7347421</v>
      </c>
      <c r="D33" s="93">
        <f>'Fall 2007'!$B$14</f>
        <v>6910028</v>
      </c>
      <c r="E33" s="93">
        <f aca="true" t="shared" si="9" ref="E33:E38">J33</f>
        <v>7186429.12</v>
      </c>
      <c r="H33" s="97">
        <v>0.04</v>
      </c>
      <c r="I33" s="93">
        <f aca="true" t="shared" si="10" ref="I33:I38">MMULT(D33,H33)</f>
        <v>276401.12</v>
      </c>
      <c r="J33" s="93">
        <f aca="true" t="shared" si="11" ref="J33:J38">SUM(D33,I33)</f>
        <v>7186429.12</v>
      </c>
    </row>
    <row r="34" spans="1:10" ht="15.75">
      <c r="A34" s="84" t="s">
        <v>27</v>
      </c>
      <c r="B34" s="83">
        <f>'Fall 2007'!$D$20</f>
        <v>1929729</v>
      </c>
      <c r="D34" s="93">
        <f>'Fall 2007'!$B$20</f>
        <v>1762040</v>
      </c>
      <c r="E34" s="93">
        <f t="shared" si="9"/>
        <v>1885382.8</v>
      </c>
      <c r="H34" s="97">
        <v>0.07</v>
      </c>
      <c r="I34" s="93">
        <f t="shared" si="10"/>
        <v>123342.80000000002</v>
      </c>
      <c r="J34" s="93">
        <f t="shared" si="11"/>
        <v>1885382.8</v>
      </c>
    </row>
    <row r="35" spans="1:10" ht="15.75">
      <c r="A35" s="85" t="s">
        <v>28</v>
      </c>
      <c r="B35" s="83">
        <f>'Fall 2007'!$D$26</f>
        <v>1157816</v>
      </c>
      <c r="D35" s="93">
        <f>'Fall 2007'!$B$26</f>
        <v>1108792</v>
      </c>
      <c r="E35" s="93">
        <f t="shared" si="9"/>
        <v>1142055.76</v>
      </c>
      <c r="H35" s="97">
        <v>0.03</v>
      </c>
      <c r="I35" s="93">
        <f t="shared" si="10"/>
        <v>33263.76</v>
      </c>
      <c r="J35" s="93">
        <f t="shared" si="11"/>
        <v>1142055.76</v>
      </c>
    </row>
    <row r="36" spans="1:10" ht="15.75">
      <c r="A36" s="86" t="s">
        <v>29</v>
      </c>
      <c r="B36" s="83">
        <f>'Fall 2007'!$D$32</f>
        <v>1402056</v>
      </c>
      <c r="D36" s="93">
        <f>'Fall 2007'!$B$32</f>
        <v>1278012</v>
      </c>
      <c r="E36" s="93">
        <f t="shared" si="9"/>
        <v>1341912.6</v>
      </c>
      <c r="H36" s="97">
        <v>0.05</v>
      </c>
      <c r="I36" s="93">
        <f t="shared" si="10"/>
        <v>63900.600000000006</v>
      </c>
      <c r="J36" s="93">
        <f t="shared" si="11"/>
        <v>1341912.6</v>
      </c>
    </row>
    <row r="37" spans="1:10" ht="15.75">
      <c r="A37" s="87" t="s">
        <v>30</v>
      </c>
      <c r="B37" s="83">
        <f>'Fall 2007'!$D$38</f>
        <v>1705280</v>
      </c>
      <c r="D37" s="93">
        <f>'Fall 2007'!$B$38</f>
        <v>1669976</v>
      </c>
      <c r="E37" s="93">
        <f t="shared" si="9"/>
        <v>1695025.64</v>
      </c>
      <c r="H37" s="98">
        <v>0.015</v>
      </c>
      <c r="I37" s="93">
        <f t="shared" si="10"/>
        <v>25049.64</v>
      </c>
      <c r="J37" s="93">
        <f t="shared" si="11"/>
        <v>1695025.64</v>
      </c>
    </row>
    <row r="38" spans="1:10" ht="15.75">
      <c r="A38" s="88" t="s">
        <v>31</v>
      </c>
      <c r="B38" s="83">
        <f>'Fall 2007'!$D$44</f>
        <v>1152540</v>
      </c>
      <c r="D38" s="93">
        <f>'Fall 2007'!$B$44</f>
        <v>1091208</v>
      </c>
      <c r="E38" s="93">
        <f t="shared" si="9"/>
        <v>1123944.24</v>
      </c>
      <c r="H38" s="97">
        <v>0.03</v>
      </c>
      <c r="I38" s="93">
        <f t="shared" si="10"/>
        <v>32736.239999999998</v>
      </c>
      <c r="J38" s="93">
        <f t="shared" si="11"/>
        <v>1123944.24</v>
      </c>
    </row>
    <row r="44" spans="1:2" ht="12.75">
      <c r="A44" s="89">
        <v>2006</v>
      </c>
      <c r="B44" s="89">
        <v>2007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NHMCCD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jammcshan</cp:lastModifiedBy>
  <cp:lastPrinted>2007-08-08T21:37:08Z</cp:lastPrinted>
  <dcterms:created xsi:type="dcterms:W3CDTF">2007-08-06T15:39:14Z</dcterms:created>
  <dcterms:modified xsi:type="dcterms:W3CDTF">2008-06-09T14:50:11Z</dcterms:modified>
  <cp:category/>
  <cp:version/>
  <cp:contentType/>
  <cp:contentStatus/>
</cp:coreProperties>
</file>